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h_uematsu003\Downloads\"/>
    </mc:Choice>
  </mc:AlternateContent>
  <xr:revisionPtr revIDLastSave="0" documentId="13_ncr:1_{2B5D86EF-A7CA-4BAF-9618-F49109A12862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kintone取込み" sheetId="3" state="hidden" r:id="rId1"/>
    <sheet name="事業者情報" sheetId="1" r:id="rId2"/>
    <sheet name="店舗・テナント" sheetId="2" r:id="rId3"/>
  </sheets>
  <definedNames>
    <definedName name="_xlnm.Print_Area" localSheetId="1">事業者情報!$A$1:$R$109</definedName>
    <definedName name="_xlnm.Print_Area" localSheetId="2">店舗・テナント!$A$1:$N$103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1" i="3" l="1"/>
  <c r="V101" i="3" s="1"/>
  <c r="A100" i="3"/>
  <c r="A99" i="3"/>
  <c r="A98" i="3"/>
  <c r="V98" i="3" s="1"/>
  <c r="A97" i="3"/>
  <c r="V97" i="3" s="1"/>
  <c r="A96" i="3"/>
  <c r="A95" i="3"/>
  <c r="V95" i="3" s="1"/>
  <c r="A94" i="3"/>
  <c r="A93" i="3"/>
  <c r="V93" i="3" s="1"/>
  <c r="A92" i="3"/>
  <c r="V92" i="3" s="1"/>
  <c r="A91" i="3"/>
  <c r="V91" i="3" s="1"/>
  <c r="A90" i="3"/>
  <c r="AB90" i="3" s="1"/>
  <c r="A89" i="3"/>
  <c r="AB89" i="3" s="1"/>
  <c r="A88" i="3"/>
  <c r="V88" i="3" s="1"/>
  <c r="A87" i="3"/>
  <c r="A86" i="3"/>
  <c r="AB86" i="3" s="1"/>
  <c r="A85" i="3"/>
  <c r="AB85" i="3" s="1"/>
  <c r="A84" i="3"/>
  <c r="A83" i="3"/>
  <c r="V83" i="3" s="1"/>
  <c r="A82" i="3"/>
  <c r="AB82" i="3" s="1"/>
  <c r="A81" i="3"/>
  <c r="AB81" i="3" s="1"/>
  <c r="A80" i="3"/>
  <c r="V80" i="3" s="1"/>
  <c r="A79" i="3"/>
  <c r="A78" i="3"/>
  <c r="AB78" i="3" s="1"/>
  <c r="A77" i="3"/>
  <c r="A76" i="3"/>
  <c r="AF76" i="3" s="1"/>
  <c r="A75" i="3"/>
  <c r="Z75" i="3" s="1"/>
  <c r="A74" i="3"/>
  <c r="AF74" i="3" s="1"/>
  <c r="A73" i="3"/>
  <c r="A72" i="3"/>
  <c r="Z72" i="3" s="1"/>
  <c r="A71" i="3"/>
  <c r="AF71" i="3" s="1"/>
  <c r="A70" i="3"/>
  <c r="AB70" i="3" s="1"/>
  <c r="A69" i="3"/>
  <c r="AB69" i="3" s="1"/>
  <c r="A68" i="3"/>
  <c r="Z68" i="3" s="1"/>
  <c r="A67" i="3"/>
  <c r="AB67" i="3" s="1"/>
  <c r="A66" i="3"/>
  <c r="A65" i="3"/>
  <c r="A64" i="3"/>
  <c r="A63" i="3"/>
  <c r="A62" i="3"/>
  <c r="AF62" i="3" s="1"/>
  <c r="A61" i="3"/>
  <c r="AB61" i="3" s="1"/>
  <c r="A60" i="3"/>
  <c r="AF60" i="3" s="1"/>
  <c r="A59" i="3"/>
  <c r="T59" i="3" s="1"/>
  <c r="A58" i="3"/>
  <c r="A57" i="3"/>
  <c r="AD57" i="3" s="1"/>
  <c r="A56" i="3"/>
  <c r="A55" i="3"/>
  <c r="A54" i="3"/>
  <c r="A53" i="3"/>
  <c r="Y53" i="3" s="1"/>
  <c r="W52" i="3"/>
  <c r="A52" i="3"/>
  <c r="Y52" i="3" s="1"/>
  <c r="A51" i="3"/>
  <c r="Y51" i="3" s="1"/>
  <c r="A50" i="3"/>
  <c r="AA50" i="3" s="1"/>
  <c r="A49" i="3"/>
  <c r="T49" i="3" s="1"/>
  <c r="A48" i="3"/>
  <c r="AE48" i="3" s="1"/>
  <c r="A47" i="3"/>
  <c r="AF47" i="3" s="1"/>
  <c r="A46" i="3"/>
  <c r="W46" i="3" s="1"/>
  <c r="A45" i="3"/>
  <c r="W45" i="3" s="1"/>
  <c r="A44" i="3"/>
  <c r="AD44" i="3" s="1"/>
  <c r="A43" i="3"/>
  <c r="B43" i="3" s="1"/>
  <c r="A42" i="3"/>
  <c r="Y42" i="3" s="1"/>
  <c r="X41" i="3"/>
  <c r="A41" i="3"/>
  <c r="A40" i="3"/>
  <c r="Y40" i="3" s="1"/>
  <c r="A39" i="3"/>
  <c r="A38" i="3"/>
  <c r="Y38" i="3" s="1"/>
  <c r="A37" i="3"/>
  <c r="AB37" i="3" s="1"/>
  <c r="A36" i="3"/>
  <c r="AA36" i="3" s="1"/>
  <c r="A35" i="3"/>
  <c r="AA35" i="3" s="1"/>
  <c r="A34" i="3"/>
  <c r="AA34" i="3" s="1"/>
  <c r="A33" i="3"/>
  <c r="AA33" i="3" s="1"/>
  <c r="A32" i="3"/>
  <c r="AA32" i="3" s="1"/>
  <c r="A31" i="3"/>
  <c r="AA31" i="3" s="1"/>
  <c r="A30" i="3"/>
  <c r="AA30" i="3" s="1"/>
  <c r="A29" i="3"/>
  <c r="AA29" i="3" s="1"/>
  <c r="A28" i="3"/>
  <c r="AC28" i="3" s="1"/>
  <c r="A27" i="3"/>
  <c r="Y27" i="3" s="1"/>
  <c r="A26" i="3"/>
  <c r="Y26" i="3" s="1"/>
  <c r="A25" i="3"/>
  <c r="AA25" i="3" s="1"/>
  <c r="AA24" i="3"/>
  <c r="A24" i="3"/>
  <c r="AF24" i="3" s="1"/>
  <c r="A23" i="3"/>
  <c r="Y23" i="3" s="1"/>
  <c r="A22" i="3"/>
  <c r="Y22" i="3" s="1"/>
  <c r="A21" i="3"/>
  <c r="Y21" i="3" s="1"/>
  <c r="U20" i="3"/>
  <c r="B20" i="3"/>
  <c r="P20" i="3" s="1"/>
  <c r="A20" i="3"/>
  <c r="Y20" i="3" s="1"/>
  <c r="AC19" i="3"/>
  <c r="A19" i="3"/>
  <c r="Y19" i="3" s="1"/>
  <c r="A18" i="3"/>
  <c r="AD18" i="3" s="1"/>
  <c r="A17" i="3"/>
  <c r="Y17" i="3" s="1"/>
  <c r="A16" i="3"/>
  <c r="Y16" i="3" s="1"/>
  <c r="A15" i="3"/>
  <c r="Y15" i="3" s="1"/>
  <c r="Z14" i="3"/>
  <c r="A14" i="3"/>
  <c r="AA14" i="3" s="1"/>
  <c r="A13" i="3"/>
  <c r="Y13" i="3" s="1"/>
  <c r="A12" i="3"/>
  <c r="Y12" i="3" s="1"/>
  <c r="AF11" i="3"/>
  <c r="A11" i="3"/>
  <c r="Y11" i="3" s="1"/>
  <c r="A10" i="3"/>
  <c r="AD10" i="3" s="1"/>
  <c r="A9" i="3"/>
  <c r="Y9" i="3" s="1"/>
  <c r="AF8" i="3"/>
  <c r="A8" i="3"/>
  <c r="Y8" i="3" s="1"/>
  <c r="A7" i="3"/>
  <c r="Y7" i="3" s="1"/>
  <c r="A6" i="3"/>
  <c r="V6" i="3" s="1"/>
  <c r="Z5" i="3"/>
  <c r="A5" i="3"/>
  <c r="AB5" i="3" s="1"/>
  <c r="A4" i="3"/>
  <c r="AD4" i="3" s="1"/>
  <c r="A3" i="3"/>
  <c r="Y3" i="3" s="1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B50" i="3" l="1"/>
  <c r="G50" i="3" s="1"/>
  <c r="V50" i="3"/>
  <c r="AF52" i="3"/>
  <c r="B22" i="3"/>
  <c r="P22" i="3" s="1"/>
  <c r="AF50" i="3"/>
  <c r="AF67" i="3"/>
  <c r="Z74" i="3"/>
  <c r="Z67" i="3"/>
  <c r="T22" i="3"/>
  <c r="AA5" i="3"/>
  <c r="W11" i="3"/>
  <c r="AB14" i="3"/>
  <c r="AE19" i="3"/>
  <c r="U22" i="3"/>
  <c r="U27" i="3"/>
  <c r="W48" i="3"/>
  <c r="B13" i="3"/>
  <c r="P13" i="3" s="1"/>
  <c r="AB11" i="3"/>
  <c r="AA48" i="3"/>
  <c r="T52" i="3"/>
  <c r="AB83" i="3"/>
  <c r="V16" i="3"/>
  <c r="W24" i="3"/>
  <c r="AA44" i="3"/>
  <c r="X52" i="3"/>
  <c r="T28" i="3"/>
  <c r="W3" i="3"/>
  <c r="AB10" i="3"/>
  <c r="T15" i="3"/>
  <c r="B18" i="3"/>
  <c r="P18" i="3" s="1"/>
  <c r="V20" i="3"/>
  <c r="Z22" i="3"/>
  <c r="Z25" i="3"/>
  <c r="Z28" i="3"/>
  <c r="X42" i="3"/>
  <c r="V46" i="3"/>
  <c r="V15" i="3"/>
  <c r="Z18" i="3"/>
  <c r="Z20" i="3"/>
  <c r="AB22" i="3"/>
  <c r="AC25" i="3"/>
  <c r="Z46" i="3"/>
  <c r="W49" i="3"/>
  <c r="AD51" i="3"/>
  <c r="V53" i="3"/>
  <c r="U8" i="3"/>
  <c r="B11" i="3"/>
  <c r="P11" i="3" s="1"/>
  <c r="Z13" i="3"/>
  <c r="X15" i="3"/>
  <c r="AD20" i="3"/>
  <c r="AE22" i="3"/>
  <c r="Z43" i="3"/>
  <c r="AA46" i="3"/>
  <c r="Z49" i="3"/>
  <c r="X53" i="3"/>
  <c r="U71" i="3"/>
  <c r="T46" i="3"/>
  <c r="B5" i="3"/>
  <c r="P5" i="3" s="1"/>
  <c r="W8" i="3"/>
  <c r="U11" i="3"/>
  <c r="AB13" i="3"/>
  <c r="AE15" i="3"/>
  <c r="W26" i="3"/>
  <c r="AB46" i="3"/>
  <c r="AB49" i="3"/>
  <c r="B52" i="3"/>
  <c r="K52" i="3" s="1"/>
  <c r="U67" i="3"/>
  <c r="U10" i="3"/>
  <c r="X57" i="3"/>
  <c r="AE7" i="3"/>
  <c r="AB3" i="3"/>
  <c r="W5" i="3"/>
  <c r="B7" i="3"/>
  <c r="P7" i="3" s="1"/>
  <c r="AF7" i="3"/>
  <c r="B9" i="3"/>
  <c r="P9" i="3" s="1"/>
  <c r="U12" i="3"/>
  <c r="W13" i="3"/>
  <c r="T17" i="3"/>
  <c r="AC21" i="3"/>
  <c r="AC22" i="3"/>
  <c r="AB26" i="3"/>
  <c r="AB28" i="3"/>
  <c r="W40" i="3"/>
  <c r="Z42" i="3"/>
  <c r="AA45" i="3"/>
  <c r="V47" i="3"/>
  <c r="W50" i="3"/>
  <c r="AE51" i="3"/>
  <c r="Z52" i="3"/>
  <c r="AA53" i="3"/>
  <c r="AD62" i="3"/>
  <c r="AB88" i="3"/>
  <c r="AD3" i="3"/>
  <c r="X5" i="3"/>
  <c r="T7" i="3"/>
  <c r="W9" i="3"/>
  <c r="W12" i="3"/>
  <c r="X13" i="3"/>
  <c r="AD22" i="3"/>
  <c r="AE26" i="3"/>
  <c r="AD42" i="3"/>
  <c r="X47" i="3"/>
  <c r="AE50" i="3"/>
  <c r="AF51" i="3"/>
  <c r="AA52" i="3"/>
  <c r="AD53" i="3"/>
  <c r="AE3" i="3"/>
  <c r="U7" i="3"/>
  <c r="Z9" i="3"/>
  <c r="Z12" i="3"/>
  <c r="AA47" i="3"/>
  <c r="AE52" i="3"/>
  <c r="AF53" i="3"/>
  <c r="U72" i="3"/>
  <c r="V7" i="3"/>
  <c r="AD12" i="3"/>
  <c r="AD47" i="3"/>
  <c r="B3" i="3"/>
  <c r="P3" i="3" s="1"/>
  <c r="AF3" i="3"/>
  <c r="AB9" i="3"/>
  <c r="T3" i="3"/>
  <c r="AF5" i="3"/>
  <c r="W7" i="3"/>
  <c r="AD8" i="3"/>
  <c r="AC9" i="3"/>
  <c r="AE12" i="3"/>
  <c r="AC13" i="3"/>
  <c r="B26" i="3"/>
  <c r="O26" i="3" s="1"/>
  <c r="X31" i="3"/>
  <c r="V38" i="3"/>
  <c r="B42" i="3"/>
  <c r="K42" i="3" s="1"/>
  <c r="AE47" i="3"/>
  <c r="T51" i="3"/>
  <c r="AB60" i="3"/>
  <c r="U3" i="3"/>
  <c r="AE4" i="3"/>
  <c r="AB7" i="3"/>
  <c r="AE8" i="3"/>
  <c r="AD11" i="3"/>
  <c r="AF12" i="3"/>
  <c r="T19" i="3"/>
  <c r="AB20" i="3"/>
  <c r="V22" i="3"/>
  <c r="B24" i="3"/>
  <c r="D24" i="3" s="1"/>
  <c r="T26" i="3"/>
  <c r="B28" i="3"/>
  <c r="O28" i="3" s="1"/>
  <c r="X38" i="3"/>
  <c r="T42" i="3"/>
  <c r="W44" i="3"/>
  <c r="V51" i="3"/>
  <c r="V52" i="3"/>
  <c r="B53" i="3"/>
  <c r="J53" i="3" s="1"/>
  <c r="U74" i="3"/>
  <c r="AB91" i="3"/>
  <c r="V3" i="3"/>
  <c r="AD7" i="3"/>
  <c r="V26" i="3"/>
  <c r="W42" i="3"/>
  <c r="Z51" i="3"/>
  <c r="L22" i="3"/>
  <c r="L20" i="3"/>
  <c r="Z64" i="3"/>
  <c r="U64" i="3"/>
  <c r="B64" i="3"/>
  <c r="P64" i="3" s="1"/>
  <c r="AF64" i="3"/>
  <c r="V87" i="3"/>
  <c r="AB87" i="3"/>
  <c r="AF9" i="3"/>
  <c r="T11" i="3"/>
  <c r="AE11" i="3"/>
  <c r="AD14" i="3"/>
  <c r="AB15" i="3"/>
  <c r="W16" i="3"/>
  <c r="W17" i="3"/>
  <c r="U18" i="3"/>
  <c r="U19" i="3"/>
  <c r="AA20" i="3"/>
  <c r="AD21" i="3"/>
  <c r="B23" i="3"/>
  <c r="I23" i="3" s="1"/>
  <c r="AA23" i="3"/>
  <c r="X27" i="3"/>
  <c r="X29" i="3"/>
  <c r="X35" i="3"/>
  <c r="Z38" i="3"/>
  <c r="Z40" i="3"/>
  <c r="AA43" i="3"/>
  <c r="AF44" i="3"/>
  <c r="X64" i="3"/>
  <c r="AB75" i="3"/>
  <c r="AF75" i="3"/>
  <c r="AC15" i="3"/>
  <c r="Z16" i="3"/>
  <c r="X17" i="3"/>
  <c r="T21" i="3"/>
  <c r="AE21" i="3"/>
  <c r="AB23" i="3"/>
  <c r="Z27" i="3"/>
  <c r="AA38" i="3"/>
  <c r="AF40" i="3"/>
  <c r="AE43" i="3"/>
  <c r="Y48" i="3"/>
  <c r="T48" i="3"/>
  <c r="AB48" i="3"/>
  <c r="B48" i="3"/>
  <c r="P48" i="3" s="1"/>
  <c r="AF48" i="3"/>
  <c r="Y57" i="3"/>
  <c r="W57" i="3"/>
  <c r="V57" i="3"/>
  <c r="AF57" i="3"/>
  <c r="B57" i="3"/>
  <c r="N57" i="3" s="1"/>
  <c r="AA57" i="3"/>
  <c r="Y61" i="3"/>
  <c r="AA61" i="3"/>
  <c r="X61" i="3"/>
  <c r="V61" i="3"/>
  <c r="AF61" i="3"/>
  <c r="AF65" i="3"/>
  <c r="Z65" i="3"/>
  <c r="Y59" i="3"/>
  <c r="AA59" i="3"/>
  <c r="Z59" i="3"/>
  <c r="V59" i="3"/>
  <c r="AE59" i="3"/>
  <c r="B59" i="3"/>
  <c r="C59" i="3" s="1"/>
  <c r="V19" i="3"/>
  <c r="X3" i="3"/>
  <c r="X7" i="3"/>
  <c r="V8" i="3"/>
  <c r="T9" i="3"/>
  <c r="B10" i="3"/>
  <c r="P10" i="3" s="1"/>
  <c r="V11" i="3"/>
  <c r="AF13" i="3"/>
  <c r="B15" i="3"/>
  <c r="P15" i="3" s="1"/>
  <c r="AD15" i="3"/>
  <c r="AD16" i="3"/>
  <c r="Z17" i="3"/>
  <c r="AB18" i="3"/>
  <c r="Z19" i="3"/>
  <c r="D20" i="3"/>
  <c r="AC20" i="3"/>
  <c r="U21" i="3"/>
  <c r="AA22" i="3"/>
  <c r="AC23" i="3"/>
  <c r="AC26" i="3"/>
  <c r="AA27" i="3"/>
  <c r="X28" i="3"/>
  <c r="AE38" i="3"/>
  <c r="AB42" i="3"/>
  <c r="AF43" i="3"/>
  <c r="B45" i="3"/>
  <c r="J45" i="3" s="1"/>
  <c r="AE46" i="3"/>
  <c r="W59" i="3"/>
  <c r="W61" i="3"/>
  <c r="X65" i="3"/>
  <c r="AB17" i="3"/>
  <c r="AF38" i="3"/>
  <c r="AB59" i="3"/>
  <c r="AF70" i="3"/>
  <c r="U70" i="3"/>
  <c r="U73" i="3"/>
  <c r="AF73" i="3"/>
  <c r="AB73" i="3"/>
  <c r="V77" i="3"/>
  <c r="AB77" i="3"/>
  <c r="Z23" i="3"/>
  <c r="AB55" i="3"/>
  <c r="B55" i="3"/>
  <c r="R55" i="3" s="1"/>
  <c r="AE16" i="3"/>
  <c r="AA19" i="3"/>
  <c r="V21" i="3"/>
  <c r="AF23" i="3"/>
  <c r="AB27" i="3"/>
  <c r="AC3" i="3"/>
  <c r="T5" i="3"/>
  <c r="AC7" i="3"/>
  <c r="Z8" i="3"/>
  <c r="X9" i="3"/>
  <c r="Z10" i="3"/>
  <c r="X11" i="3"/>
  <c r="V12" i="3"/>
  <c r="T13" i="3"/>
  <c r="B14" i="3"/>
  <c r="P14" i="3" s="1"/>
  <c r="U15" i="3"/>
  <c r="AF15" i="3"/>
  <c r="AF16" i="3"/>
  <c r="AC17" i="3"/>
  <c r="B19" i="3"/>
  <c r="J19" i="3" s="1"/>
  <c r="AB19" i="3"/>
  <c r="T20" i="3"/>
  <c r="AE20" i="3"/>
  <c r="Z21" i="3"/>
  <c r="D22" i="3"/>
  <c r="T23" i="3"/>
  <c r="AF26" i="3"/>
  <c r="AC27" i="3"/>
  <c r="AA28" i="3"/>
  <c r="T38" i="3"/>
  <c r="AE42" i="3"/>
  <c r="V44" i="3"/>
  <c r="V48" i="3"/>
  <c r="AB57" i="3"/>
  <c r="AF59" i="3"/>
  <c r="Z70" i="3"/>
  <c r="Z73" i="3"/>
  <c r="AF17" i="3"/>
  <c r="AA21" i="3"/>
  <c r="AD27" i="3"/>
  <c r="AA60" i="3"/>
  <c r="Z60" i="3"/>
  <c r="T60" i="3"/>
  <c r="AE60" i="3"/>
  <c r="V79" i="3"/>
  <c r="AB79" i="3"/>
  <c r="W23" i="3"/>
  <c r="AC11" i="3"/>
  <c r="W15" i="3"/>
  <c r="U16" i="3"/>
  <c r="B17" i="3"/>
  <c r="P17" i="3" s="1"/>
  <c r="AD19" i="3"/>
  <c r="B21" i="3"/>
  <c r="R21" i="3" s="1"/>
  <c r="AB21" i="3"/>
  <c r="X23" i="3"/>
  <c r="T27" i="3"/>
  <c r="AD28" i="3"/>
  <c r="W38" i="3"/>
  <c r="V40" i="3"/>
  <c r="X44" i="3"/>
  <c r="Z48" i="3"/>
  <c r="AD58" i="3"/>
  <c r="T58" i="3"/>
  <c r="B58" i="3"/>
  <c r="N58" i="3" s="1"/>
  <c r="V60" i="3"/>
  <c r="AD52" i="3"/>
  <c r="W53" i="3"/>
  <c r="X67" i="3"/>
  <c r="AB72" i="3"/>
  <c r="AB74" i="3"/>
  <c r="Z47" i="3"/>
  <c r="T50" i="3"/>
  <c r="X51" i="3"/>
  <c r="AB53" i="3"/>
  <c r="AB76" i="3"/>
  <c r="AB80" i="3"/>
  <c r="B67" i="3"/>
  <c r="S67" i="3" s="1"/>
  <c r="Z69" i="3"/>
  <c r="Y6" i="3"/>
  <c r="X6" i="3"/>
  <c r="AF6" i="3"/>
  <c r="W6" i="3"/>
  <c r="AE6" i="3"/>
  <c r="AC6" i="3"/>
  <c r="AD6" i="3"/>
  <c r="T6" i="3"/>
  <c r="Y56" i="3"/>
  <c r="W56" i="3"/>
  <c r="AF56" i="3"/>
  <c r="V56" i="3"/>
  <c r="AB56" i="3"/>
  <c r="AA56" i="3"/>
  <c r="Z56" i="3"/>
  <c r="X56" i="3"/>
  <c r="T56" i="3"/>
  <c r="AE56" i="3"/>
  <c r="B56" i="3"/>
  <c r="E56" i="3" s="1"/>
  <c r="X4" i="3"/>
  <c r="B6" i="3"/>
  <c r="P6" i="3" s="1"/>
  <c r="AA4" i="3"/>
  <c r="U6" i="3"/>
  <c r="AA10" i="3"/>
  <c r="Y14" i="3"/>
  <c r="X14" i="3"/>
  <c r="AF14" i="3"/>
  <c r="W14" i="3"/>
  <c r="AE14" i="3"/>
  <c r="V14" i="3"/>
  <c r="AC14" i="3"/>
  <c r="T14" i="3"/>
  <c r="AA18" i="3"/>
  <c r="X24" i="3"/>
  <c r="AD56" i="3"/>
  <c r="Y4" i="3"/>
  <c r="AC4" i="3"/>
  <c r="T4" i="3"/>
  <c r="AB4" i="3"/>
  <c r="B4" i="3"/>
  <c r="P4" i="3" s="1"/>
  <c r="U4" i="3"/>
  <c r="AF4" i="3"/>
  <c r="Z6" i="3"/>
  <c r="U14" i="3"/>
  <c r="Y39" i="3"/>
  <c r="AB39" i="3"/>
  <c r="AA39" i="3"/>
  <c r="Z39" i="3"/>
  <c r="X39" i="3"/>
  <c r="W39" i="3"/>
  <c r="AF39" i="3"/>
  <c r="V39" i="3"/>
  <c r="AE39" i="3"/>
  <c r="T39" i="3"/>
  <c r="B39" i="3"/>
  <c r="D39" i="3" s="1"/>
  <c r="Y41" i="3"/>
  <c r="W41" i="3"/>
  <c r="AF41" i="3"/>
  <c r="V41" i="3"/>
  <c r="AE41" i="3"/>
  <c r="T41" i="3"/>
  <c r="AD41" i="3"/>
  <c r="AB41" i="3"/>
  <c r="AA41" i="3"/>
  <c r="Z41" i="3"/>
  <c r="B41" i="3"/>
  <c r="R41" i="3" s="1"/>
  <c r="V4" i="3"/>
  <c r="Y5" i="3"/>
  <c r="AE5" i="3"/>
  <c r="V5" i="3"/>
  <c r="AD5" i="3"/>
  <c r="U5" i="3"/>
  <c r="AC5" i="3"/>
  <c r="AA6" i="3"/>
  <c r="Y25" i="3"/>
  <c r="X25" i="3"/>
  <c r="AF25" i="3"/>
  <c r="W25" i="3"/>
  <c r="AE25" i="3"/>
  <c r="V25" i="3"/>
  <c r="AD25" i="3"/>
  <c r="U25" i="3"/>
  <c r="AB25" i="3"/>
  <c r="B25" i="3"/>
  <c r="O25" i="3" s="1"/>
  <c r="V84" i="3"/>
  <c r="AB84" i="3"/>
  <c r="W4" i="3"/>
  <c r="AB6" i="3"/>
  <c r="Y10" i="3"/>
  <c r="X10" i="3"/>
  <c r="AE10" i="3"/>
  <c r="V10" i="3"/>
  <c r="AF10" i="3"/>
  <c r="W10" i="3"/>
  <c r="AC10" i="3"/>
  <c r="T10" i="3"/>
  <c r="Y18" i="3"/>
  <c r="X18" i="3"/>
  <c r="AE18" i="3"/>
  <c r="AF18" i="3"/>
  <c r="W18" i="3"/>
  <c r="V18" i="3"/>
  <c r="AC18" i="3"/>
  <c r="T18" i="3"/>
  <c r="Y24" i="3"/>
  <c r="AE24" i="3"/>
  <c r="V24" i="3"/>
  <c r="AD24" i="3"/>
  <c r="U24" i="3"/>
  <c r="AC24" i="3"/>
  <c r="T24" i="3"/>
  <c r="AB24" i="3"/>
  <c r="Z24" i="3"/>
  <c r="T25" i="3"/>
  <c r="AD39" i="3"/>
  <c r="Y54" i="3"/>
  <c r="AE54" i="3"/>
  <c r="T54" i="3"/>
  <c r="AD54" i="3"/>
  <c r="B54" i="3"/>
  <c r="K54" i="3" s="1"/>
  <c r="Z54" i="3"/>
  <c r="AF54" i="3"/>
  <c r="AB54" i="3"/>
  <c r="AA54" i="3"/>
  <c r="X54" i="3"/>
  <c r="W54" i="3"/>
  <c r="V54" i="3"/>
  <c r="Z4" i="3"/>
  <c r="X8" i="3"/>
  <c r="AA9" i="3"/>
  <c r="X12" i="3"/>
  <c r="AA13" i="3"/>
  <c r="X16" i="3"/>
  <c r="AA17" i="3"/>
  <c r="U26" i="3"/>
  <c r="AD26" i="3"/>
  <c r="X40" i="3"/>
  <c r="Y43" i="3"/>
  <c r="X43" i="3"/>
  <c r="AD43" i="3"/>
  <c r="AB43" i="3"/>
  <c r="AB45" i="3"/>
  <c r="Y49" i="3"/>
  <c r="AF49" i="3"/>
  <c r="V49" i="3"/>
  <c r="B49" i="3"/>
  <c r="M49" i="3" s="1"/>
  <c r="AA49" i="3"/>
  <c r="X49" i="3"/>
  <c r="Z76" i="3"/>
  <c r="U76" i="3"/>
  <c r="O43" i="3"/>
  <c r="P43" i="3"/>
  <c r="AE45" i="3"/>
  <c r="Y62" i="3"/>
  <c r="Z62" i="3"/>
  <c r="X62" i="3"/>
  <c r="AE62" i="3"/>
  <c r="T62" i="3"/>
  <c r="AD63" i="3"/>
  <c r="T63" i="3"/>
  <c r="AF63" i="3"/>
  <c r="B63" i="3"/>
  <c r="R63" i="3" s="1"/>
  <c r="AA63" i="3"/>
  <c r="Z66" i="3"/>
  <c r="B66" i="3"/>
  <c r="F66" i="3" s="1"/>
  <c r="AF66" i="3"/>
  <c r="AA16" i="3"/>
  <c r="X37" i="3"/>
  <c r="AA40" i="3"/>
  <c r="C43" i="3"/>
  <c r="AF45" i="3"/>
  <c r="W55" i="3"/>
  <c r="X58" i="3"/>
  <c r="B62" i="3"/>
  <c r="K62" i="3" s="1"/>
  <c r="V63" i="3"/>
  <c r="U66" i="3"/>
  <c r="AA12" i="3"/>
  <c r="Z3" i="3"/>
  <c r="Z7" i="3"/>
  <c r="B8" i="3"/>
  <c r="P8" i="3" s="1"/>
  <c r="AB8" i="3"/>
  <c r="U9" i="3"/>
  <c r="AD9" i="3"/>
  <c r="Z11" i="3"/>
  <c r="B12" i="3"/>
  <c r="P12" i="3" s="1"/>
  <c r="AB12" i="3"/>
  <c r="U13" i="3"/>
  <c r="AD13" i="3"/>
  <c r="Z15" i="3"/>
  <c r="B16" i="3"/>
  <c r="P16" i="3" s="1"/>
  <c r="AB16" i="3"/>
  <c r="U17" i="3"/>
  <c r="AD17" i="3"/>
  <c r="W19" i="3"/>
  <c r="AF19" i="3"/>
  <c r="W20" i="3"/>
  <c r="AF20" i="3"/>
  <c r="W21" i="3"/>
  <c r="AF21" i="3"/>
  <c r="W22" i="3"/>
  <c r="AF22" i="3"/>
  <c r="U23" i="3"/>
  <c r="AD23" i="3"/>
  <c r="X26" i="3"/>
  <c r="V27" i="3"/>
  <c r="AE27" i="3"/>
  <c r="U28" i="3"/>
  <c r="AE28" i="3"/>
  <c r="AB38" i="3"/>
  <c r="B40" i="3"/>
  <c r="G40" i="3" s="1"/>
  <c r="AB40" i="3"/>
  <c r="T43" i="3"/>
  <c r="Y44" i="3"/>
  <c r="Z44" i="3"/>
  <c r="B44" i="3"/>
  <c r="I44" i="3" s="1"/>
  <c r="AE44" i="3"/>
  <c r="T44" i="3"/>
  <c r="AB44" i="3"/>
  <c r="T45" i="3"/>
  <c r="Y46" i="3"/>
  <c r="AD46" i="3"/>
  <c r="B46" i="3"/>
  <c r="K46" i="3" s="1"/>
  <c r="X46" i="3"/>
  <c r="AF46" i="3"/>
  <c r="AD49" i="3"/>
  <c r="Z50" i="3"/>
  <c r="X55" i="3"/>
  <c r="Z58" i="3"/>
  <c r="V62" i="3"/>
  <c r="X63" i="3"/>
  <c r="X66" i="3"/>
  <c r="U68" i="3"/>
  <c r="B68" i="3"/>
  <c r="Q68" i="3" s="1"/>
  <c r="AF72" i="3"/>
  <c r="AA8" i="3"/>
  <c r="AA3" i="3"/>
  <c r="AA7" i="3"/>
  <c r="T8" i="3"/>
  <c r="AC8" i="3"/>
  <c r="V9" i="3"/>
  <c r="AE9" i="3"/>
  <c r="AA11" i="3"/>
  <c r="T12" i="3"/>
  <c r="AC12" i="3"/>
  <c r="V13" i="3"/>
  <c r="AE13" i="3"/>
  <c r="AA15" i="3"/>
  <c r="T16" i="3"/>
  <c r="AC16" i="3"/>
  <c r="V17" i="3"/>
  <c r="AE17" i="3"/>
  <c r="X19" i="3"/>
  <c r="X20" i="3"/>
  <c r="X21" i="3"/>
  <c r="X22" i="3"/>
  <c r="V23" i="3"/>
  <c r="AE23" i="3"/>
  <c r="Z26" i="3"/>
  <c r="B27" i="3"/>
  <c r="S27" i="3" s="1"/>
  <c r="W27" i="3"/>
  <c r="AF27" i="3"/>
  <c r="V28" i="3"/>
  <c r="AF28" i="3"/>
  <c r="X33" i="3"/>
  <c r="B38" i="3"/>
  <c r="K38" i="3" s="1"/>
  <c r="AD38" i="3"/>
  <c r="AD40" i="3"/>
  <c r="V43" i="3"/>
  <c r="V45" i="3"/>
  <c r="Y47" i="3"/>
  <c r="W47" i="3"/>
  <c r="AB47" i="3"/>
  <c r="B47" i="3"/>
  <c r="I47" i="3" s="1"/>
  <c r="T47" i="3"/>
  <c r="AE49" i="3"/>
  <c r="Z55" i="3"/>
  <c r="AA58" i="3"/>
  <c r="W62" i="3"/>
  <c r="Y63" i="3"/>
  <c r="U65" i="3"/>
  <c r="B65" i="3"/>
  <c r="P65" i="3" s="1"/>
  <c r="AB65" i="3"/>
  <c r="AB66" i="3"/>
  <c r="AA26" i="3"/>
  <c r="W28" i="3"/>
  <c r="T40" i="3"/>
  <c r="AE40" i="3"/>
  <c r="W43" i="3"/>
  <c r="Y50" i="3"/>
  <c r="X50" i="3"/>
  <c r="AD50" i="3"/>
  <c r="AB50" i="3"/>
  <c r="Y60" i="3"/>
  <c r="X60" i="3"/>
  <c r="W60" i="3"/>
  <c r="AD60" i="3"/>
  <c r="B60" i="3"/>
  <c r="K60" i="3" s="1"/>
  <c r="AA62" i="3"/>
  <c r="AB63" i="3"/>
  <c r="V65" i="3"/>
  <c r="AF68" i="3"/>
  <c r="AB71" i="3"/>
  <c r="Z71" i="3"/>
  <c r="U75" i="3"/>
  <c r="Y45" i="3"/>
  <c r="X45" i="3"/>
  <c r="AD45" i="3"/>
  <c r="Z45" i="3"/>
  <c r="K50" i="3"/>
  <c r="R50" i="3"/>
  <c r="Y55" i="3"/>
  <c r="AF55" i="3"/>
  <c r="V55" i="3"/>
  <c r="AE55" i="3"/>
  <c r="T55" i="3"/>
  <c r="AA55" i="3"/>
  <c r="AD55" i="3"/>
  <c r="Y58" i="3"/>
  <c r="W58" i="3"/>
  <c r="AF58" i="3"/>
  <c r="V58" i="3"/>
  <c r="AB58" i="3"/>
  <c r="AE58" i="3"/>
  <c r="AB62" i="3"/>
  <c r="AC63" i="3"/>
  <c r="AF69" i="3"/>
  <c r="U69" i="3"/>
  <c r="AA42" i="3"/>
  <c r="AD48" i="3"/>
  <c r="W51" i="3"/>
  <c r="AB52" i="3"/>
  <c r="T53" i="3"/>
  <c r="AE53" i="3"/>
  <c r="Z57" i="3"/>
  <c r="X59" i="3"/>
  <c r="Z61" i="3"/>
  <c r="AB64" i="3"/>
  <c r="AA51" i="3"/>
  <c r="AD61" i="3"/>
  <c r="V42" i="3"/>
  <c r="AF42" i="3"/>
  <c r="X48" i="3"/>
  <c r="B51" i="3"/>
  <c r="C51" i="3" s="1"/>
  <c r="AB51" i="3"/>
  <c r="Z53" i="3"/>
  <c r="T57" i="3"/>
  <c r="AE57" i="3"/>
  <c r="AD59" i="3"/>
  <c r="B61" i="3"/>
  <c r="E61" i="3" s="1"/>
  <c r="T61" i="3"/>
  <c r="AE61" i="3"/>
  <c r="D43" i="3"/>
  <c r="S43" i="3"/>
  <c r="D52" i="3"/>
  <c r="F43" i="3"/>
  <c r="J52" i="3"/>
  <c r="H43" i="3"/>
  <c r="O52" i="3"/>
  <c r="F63" i="3"/>
  <c r="J43" i="3"/>
  <c r="K43" i="3"/>
  <c r="N43" i="3"/>
  <c r="I3" i="3"/>
  <c r="Q3" i="3"/>
  <c r="I5" i="3"/>
  <c r="Q5" i="3"/>
  <c r="I11" i="3"/>
  <c r="Q11" i="3"/>
  <c r="I13" i="3"/>
  <c r="Q13" i="3"/>
  <c r="I18" i="3"/>
  <c r="Q18" i="3"/>
  <c r="I20" i="3"/>
  <c r="Q20" i="3"/>
  <c r="I22" i="3"/>
  <c r="Q22" i="3"/>
  <c r="Y28" i="3"/>
  <c r="B29" i="3"/>
  <c r="T29" i="3"/>
  <c r="AD29" i="3"/>
  <c r="Y30" i="3"/>
  <c r="B31" i="3"/>
  <c r="T31" i="3"/>
  <c r="AD31" i="3"/>
  <c r="Y32" i="3"/>
  <c r="B33" i="3"/>
  <c r="T33" i="3"/>
  <c r="AD33" i="3"/>
  <c r="Y34" i="3"/>
  <c r="B35" i="3"/>
  <c r="T35" i="3"/>
  <c r="AD35" i="3"/>
  <c r="Y36" i="3"/>
  <c r="B37" i="3"/>
  <c r="T37" i="3"/>
  <c r="AE37" i="3"/>
  <c r="Q43" i="3"/>
  <c r="I43" i="3"/>
  <c r="M43" i="3"/>
  <c r="E43" i="3"/>
  <c r="L43" i="3"/>
  <c r="C50" i="3"/>
  <c r="N50" i="3"/>
  <c r="G63" i="3"/>
  <c r="AA67" i="3"/>
  <c r="AE67" i="3"/>
  <c r="W67" i="3"/>
  <c r="Y67" i="3"/>
  <c r="AD67" i="3"/>
  <c r="T67" i="3"/>
  <c r="AC67" i="3"/>
  <c r="AA69" i="3"/>
  <c r="AE69" i="3"/>
  <c r="W69" i="3"/>
  <c r="AC69" i="3"/>
  <c r="Y69" i="3"/>
  <c r="X69" i="3"/>
  <c r="B69" i="3"/>
  <c r="AD69" i="3"/>
  <c r="T69" i="3"/>
  <c r="V69" i="3"/>
  <c r="AA71" i="3"/>
  <c r="AE71" i="3"/>
  <c r="W71" i="3"/>
  <c r="AC71" i="3"/>
  <c r="Y71" i="3"/>
  <c r="X71" i="3"/>
  <c r="B71" i="3"/>
  <c r="AD71" i="3"/>
  <c r="T71" i="3"/>
  <c r="V71" i="3"/>
  <c r="AA73" i="3"/>
  <c r="AE73" i="3"/>
  <c r="W73" i="3"/>
  <c r="AC73" i="3"/>
  <c r="Y73" i="3"/>
  <c r="X73" i="3"/>
  <c r="B73" i="3"/>
  <c r="AD73" i="3"/>
  <c r="T73" i="3"/>
  <c r="V73" i="3"/>
  <c r="AA75" i="3"/>
  <c r="AE75" i="3"/>
  <c r="W75" i="3"/>
  <c r="AC75" i="3"/>
  <c r="Y75" i="3"/>
  <c r="X75" i="3"/>
  <c r="B75" i="3"/>
  <c r="AD75" i="3"/>
  <c r="T75" i="3"/>
  <c r="V75" i="3"/>
  <c r="AA77" i="3"/>
  <c r="AE77" i="3"/>
  <c r="W77" i="3"/>
  <c r="AC77" i="3"/>
  <c r="Z77" i="3"/>
  <c r="Y77" i="3"/>
  <c r="X77" i="3"/>
  <c r="B77" i="3"/>
  <c r="AF77" i="3"/>
  <c r="U77" i="3"/>
  <c r="AD77" i="3"/>
  <c r="T77" i="3"/>
  <c r="AA78" i="3"/>
  <c r="AE78" i="3"/>
  <c r="W78" i="3"/>
  <c r="AC78" i="3"/>
  <c r="Z78" i="3"/>
  <c r="Y78" i="3"/>
  <c r="X78" i="3"/>
  <c r="B78" i="3"/>
  <c r="AF78" i="3"/>
  <c r="U78" i="3"/>
  <c r="AD78" i="3"/>
  <c r="T78" i="3"/>
  <c r="AA82" i="3"/>
  <c r="AE82" i="3"/>
  <c r="W82" i="3"/>
  <c r="AC82" i="3"/>
  <c r="Z82" i="3"/>
  <c r="Y82" i="3"/>
  <c r="X82" i="3"/>
  <c r="B82" i="3"/>
  <c r="AF82" i="3"/>
  <c r="U82" i="3"/>
  <c r="AD82" i="3"/>
  <c r="T82" i="3"/>
  <c r="AA86" i="3"/>
  <c r="AE86" i="3"/>
  <c r="W86" i="3"/>
  <c r="AC86" i="3"/>
  <c r="Z86" i="3"/>
  <c r="Y86" i="3"/>
  <c r="X86" i="3"/>
  <c r="B86" i="3"/>
  <c r="AF86" i="3"/>
  <c r="U86" i="3"/>
  <c r="AD86" i="3"/>
  <c r="T86" i="3"/>
  <c r="AA90" i="3"/>
  <c r="AE90" i="3"/>
  <c r="W90" i="3"/>
  <c r="AC90" i="3"/>
  <c r="Z90" i="3"/>
  <c r="Y90" i="3"/>
  <c r="X90" i="3"/>
  <c r="B90" i="3"/>
  <c r="AF90" i="3"/>
  <c r="U90" i="3"/>
  <c r="AD90" i="3"/>
  <c r="T90" i="3"/>
  <c r="AA93" i="3"/>
  <c r="AE93" i="3"/>
  <c r="W93" i="3"/>
  <c r="AC93" i="3"/>
  <c r="AB93" i="3"/>
  <c r="Z93" i="3"/>
  <c r="Y93" i="3"/>
  <c r="X93" i="3"/>
  <c r="B93" i="3"/>
  <c r="AF93" i="3"/>
  <c r="U93" i="3"/>
  <c r="AD93" i="3"/>
  <c r="T93" i="3"/>
  <c r="AA101" i="3"/>
  <c r="AE101" i="3"/>
  <c r="W101" i="3"/>
  <c r="AC101" i="3"/>
  <c r="AB101" i="3"/>
  <c r="Z101" i="3"/>
  <c r="Y101" i="3"/>
  <c r="X101" i="3"/>
  <c r="B101" i="3"/>
  <c r="AF101" i="3"/>
  <c r="U101" i="3"/>
  <c r="AD101" i="3"/>
  <c r="T101" i="3"/>
  <c r="J3" i="3"/>
  <c r="R3" i="3"/>
  <c r="J5" i="3"/>
  <c r="R5" i="3"/>
  <c r="J7" i="3"/>
  <c r="R10" i="3"/>
  <c r="J11" i="3"/>
  <c r="R11" i="3"/>
  <c r="J13" i="3"/>
  <c r="R13" i="3"/>
  <c r="J18" i="3"/>
  <c r="R18" i="3"/>
  <c r="J20" i="3"/>
  <c r="R20" i="3"/>
  <c r="J22" i="3"/>
  <c r="R22" i="3"/>
  <c r="J28" i="3"/>
  <c r="V29" i="3"/>
  <c r="AE29" i="3"/>
  <c r="Z30" i="3"/>
  <c r="V31" i="3"/>
  <c r="AE31" i="3"/>
  <c r="Z32" i="3"/>
  <c r="V33" i="3"/>
  <c r="AE33" i="3"/>
  <c r="Z34" i="3"/>
  <c r="V35" i="3"/>
  <c r="AE35" i="3"/>
  <c r="Z36" i="3"/>
  <c r="V37" i="3"/>
  <c r="AF37" i="3"/>
  <c r="D50" i="3"/>
  <c r="O50" i="3"/>
  <c r="Q52" i="3"/>
  <c r="I52" i="3"/>
  <c r="M52" i="3"/>
  <c r="E52" i="3"/>
  <c r="L52" i="3"/>
  <c r="AA96" i="3"/>
  <c r="AE96" i="3"/>
  <c r="W96" i="3"/>
  <c r="AC96" i="3"/>
  <c r="AB96" i="3"/>
  <c r="Z96" i="3"/>
  <c r="Y96" i="3"/>
  <c r="X96" i="3"/>
  <c r="B96" i="3"/>
  <c r="AF96" i="3"/>
  <c r="U96" i="3"/>
  <c r="AD96" i="3"/>
  <c r="T96" i="3"/>
  <c r="C3" i="3"/>
  <c r="K3" i="3"/>
  <c r="S3" i="3"/>
  <c r="C5" i="3"/>
  <c r="K5" i="3"/>
  <c r="S5" i="3"/>
  <c r="C10" i="3"/>
  <c r="S10" i="3"/>
  <c r="C11" i="3"/>
  <c r="K11" i="3"/>
  <c r="S11" i="3"/>
  <c r="C13" i="3"/>
  <c r="K13" i="3"/>
  <c r="S13" i="3"/>
  <c r="C18" i="3"/>
  <c r="K18" i="3"/>
  <c r="S18" i="3"/>
  <c r="S19" i="3"/>
  <c r="C20" i="3"/>
  <c r="K20" i="3"/>
  <c r="S20" i="3"/>
  <c r="C22" i="3"/>
  <c r="K22" i="3"/>
  <c r="S22" i="3"/>
  <c r="W29" i="3"/>
  <c r="AF29" i="3"/>
  <c r="W31" i="3"/>
  <c r="AF31" i="3"/>
  <c r="W33" i="3"/>
  <c r="AF33" i="3"/>
  <c r="W35" i="3"/>
  <c r="AF35" i="3"/>
  <c r="W37" i="3"/>
  <c r="F50" i="3"/>
  <c r="P50" i="3"/>
  <c r="C52" i="3"/>
  <c r="N52" i="3"/>
  <c r="AA64" i="3"/>
  <c r="AE64" i="3"/>
  <c r="W64" i="3"/>
  <c r="Y64" i="3"/>
  <c r="AD64" i="3"/>
  <c r="T64" i="3"/>
  <c r="AC64" i="3"/>
  <c r="V66" i="3"/>
  <c r="AA68" i="3"/>
  <c r="AE68" i="3"/>
  <c r="W68" i="3"/>
  <c r="AC68" i="3"/>
  <c r="Y68" i="3"/>
  <c r="X68" i="3"/>
  <c r="AD68" i="3"/>
  <c r="T68" i="3"/>
  <c r="AA81" i="3"/>
  <c r="AE81" i="3"/>
  <c r="W81" i="3"/>
  <c r="AC81" i="3"/>
  <c r="Z81" i="3"/>
  <c r="Y81" i="3"/>
  <c r="X81" i="3"/>
  <c r="B81" i="3"/>
  <c r="AF81" i="3"/>
  <c r="U81" i="3"/>
  <c r="AD81" i="3"/>
  <c r="T81" i="3"/>
  <c r="AA85" i="3"/>
  <c r="AE85" i="3"/>
  <c r="W85" i="3"/>
  <c r="AC85" i="3"/>
  <c r="Z85" i="3"/>
  <c r="Y85" i="3"/>
  <c r="X85" i="3"/>
  <c r="B85" i="3"/>
  <c r="AF85" i="3"/>
  <c r="U85" i="3"/>
  <c r="AD85" i="3"/>
  <c r="T85" i="3"/>
  <c r="AA89" i="3"/>
  <c r="AE89" i="3"/>
  <c r="W89" i="3"/>
  <c r="AC89" i="3"/>
  <c r="Z89" i="3"/>
  <c r="Y89" i="3"/>
  <c r="X89" i="3"/>
  <c r="B89" i="3"/>
  <c r="AF89" i="3"/>
  <c r="U89" i="3"/>
  <c r="AD89" i="3"/>
  <c r="T89" i="3"/>
  <c r="AA99" i="3"/>
  <c r="AE99" i="3"/>
  <c r="W99" i="3"/>
  <c r="AC99" i="3"/>
  <c r="AB99" i="3"/>
  <c r="Z99" i="3"/>
  <c r="Y99" i="3"/>
  <c r="X99" i="3"/>
  <c r="B99" i="3"/>
  <c r="AF99" i="3"/>
  <c r="U99" i="3"/>
  <c r="AD99" i="3"/>
  <c r="T99" i="3"/>
  <c r="D3" i="3"/>
  <c r="L3" i="3"/>
  <c r="D5" i="3"/>
  <c r="L5" i="3"/>
  <c r="L10" i="3"/>
  <c r="D11" i="3"/>
  <c r="L11" i="3"/>
  <c r="D13" i="3"/>
  <c r="L13" i="3"/>
  <c r="D18" i="3"/>
  <c r="L18" i="3"/>
  <c r="AC30" i="3"/>
  <c r="U30" i="3"/>
  <c r="AB30" i="3"/>
  <c r="AC32" i="3"/>
  <c r="U32" i="3"/>
  <c r="AB32" i="3"/>
  <c r="AC34" i="3"/>
  <c r="U34" i="3"/>
  <c r="AB34" i="3"/>
  <c r="AC36" i="3"/>
  <c r="U36" i="3"/>
  <c r="AB36" i="3"/>
  <c r="C64" i="3"/>
  <c r="O64" i="3"/>
  <c r="AA94" i="3"/>
  <c r="AE94" i="3"/>
  <c r="W94" i="3"/>
  <c r="AC94" i="3"/>
  <c r="AB94" i="3"/>
  <c r="Z94" i="3"/>
  <c r="Y94" i="3"/>
  <c r="X94" i="3"/>
  <c r="B94" i="3"/>
  <c r="AF94" i="3"/>
  <c r="U94" i="3"/>
  <c r="AD94" i="3"/>
  <c r="T94" i="3"/>
  <c r="V96" i="3"/>
  <c r="E3" i="3"/>
  <c r="M3" i="3"/>
  <c r="E5" i="3"/>
  <c r="M5" i="3"/>
  <c r="E10" i="3"/>
  <c r="M10" i="3"/>
  <c r="E11" i="3"/>
  <c r="M11" i="3"/>
  <c r="E13" i="3"/>
  <c r="M13" i="3"/>
  <c r="E18" i="3"/>
  <c r="M18" i="3"/>
  <c r="E20" i="3"/>
  <c r="M20" i="3"/>
  <c r="E22" i="3"/>
  <c r="M22" i="3"/>
  <c r="Y29" i="3"/>
  <c r="B30" i="3"/>
  <c r="T30" i="3"/>
  <c r="AD30" i="3"/>
  <c r="Y31" i="3"/>
  <c r="B32" i="3"/>
  <c r="T32" i="3"/>
  <c r="AD32" i="3"/>
  <c r="Y33" i="3"/>
  <c r="B34" i="3"/>
  <c r="T34" i="3"/>
  <c r="AD34" i="3"/>
  <c r="Y35" i="3"/>
  <c r="B36" i="3"/>
  <c r="T36" i="3"/>
  <c r="AD36" i="3"/>
  <c r="Z37" i="3"/>
  <c r="G43" i="3"/>
  <c r="R43" i="3"/>
  <c r="H50" i="3"/>
  <c r="S50" i="3"/>
  <c r="F52" i="3"/>
  <c r="P52" i="3"/>
  <c r="Q63" i="3"/>
  <c r="I63" i="3"/>
  <c r="M63" i="3"/>
  <c r="E63" i="3"/>
  <c r="L63" i="3"/>
  <c r="AA65" i="3"/>
  <c r="AE65" i="3"/>
  <c r="W65" i="3"/>
  <c r="Y65" i="3"/>
  <c r="AD65" i="3"/>
  <c r="T65" i="3"/>
  <c r="AC65" i="3"/>
  <c r="V67" i="3"/>
  <c r="V68" i="3"/>
  <c r="AA70" i="3"/>
  <c r="AE70" i="3"/>
  <c r="W70" i="3"/>
  <c r="AC70" i="3"/>
  <c r="Y70" i="3"/>
  <c r="X70" i="3"/>
  <c r="B70" i="3"/>
  <c r="AD70" i="3"/>
  <c r="T70" i="3"/>
  <c r="V70" i="3"/>
  <c r="AA72" i="3"/>
  <c r="AE72" i="3"/>
  <c r="W72" i="3"/>
  <c r="AC72" i="3"/>
  <c r="Y72" i="3"/>
  <c r="X72" i="3"/>
  <c r="B72" i="3"/>
  <c r="AD72" i="3"/>
  <c r="T72" i="3"/>
  <c r="V72" i="3"/>
  <c r="AA74" i="3"/>
  <c r="AE74" i="3"/>
  <c r="W74" i="3"/>
  <c r="AC74" i="3"/>
  <c r="Y74" i="3"/>
  <c r="X74" i="3"/>
  <c r="B74" i="3"/>
  <c r="AD74" i="3"/>
  <c r="T74" i="3"/>
  <c r="V74" i="3"/>
  <c r="AA76" i="3"/>
  <c r="AE76" i="3"/>
  <c r="W76" i="3"/>
  <c r="AC76" i="3"/>
  <c r="Y76" i="3"/>
  <c r="X76" i="3"/>
  <c r="B76" i="3"/>
  <c r="AD76" i="3"/>
  <c r="T76" i="3"/>
  <c r="V76" i="3"/>
  <c r="V78" i="3"/>
  <c r="AA80" i="3"/>
  <c r="AE80" i="3"/>
  <c r="W80" i="3"/>
  <c r="AC80" i="3"/>
  <c r="Z80" i="3"/>
  <c r="Y80" i="3"/>
  <c r="X80" i="3"/>
  <c r="B80" i="3"/>
  <c r="AF80" i="3"/>
  <c r="U80" i="3"/>
  <c r="AD80" i="3"/>
  <c r="T80" i="3"/>
  <c r="V82" i="3"/>
  <c r="AA84" i="3"/>
  <c r="AE84" i="3"/>
  <c r="W84" i="3"/>
  <c r="AC84" i="3"/>
  <c r="Z84" i="3"/>
  <c r="Y84" i="3"/>
  <c r="X84" i="3"/>
  <c r="B84" i="3"/>
  <c r="AF84" i="3"/>
  <c r="U84" i="3"/>
  <c r="AD84" i="3"/>
  <c r="T84" i="3"/>
  <c r="V86" i="3"/>
  <c r="AA88" i="3"/>
  <c r="AE88" i="3"/>
  <c r="W88" i="3"/>
  <c r="AC88" i="3"/>
  <c r="Z88" i="3"/>
  <c r="Y88" i="3"/>
  <c r="X88" i="3"/>
  <c r="B88" i="3"/>
  <c r="AF88" i="3"/>
  <c r="U88" i="3"/>
  <c r="AD88" i="3"/>
  <c r="T88" i="3"/>
  <c r="V90" i="3"/>
  <c r="AA92" i="3"/>
  <c r="AE92" i="3"/>
  <c r="W92" i="3"/>
  <c r="AC92" i="3"/>
  <c r="AB92" i="3"/>
  <c r="Z92" i="3"/>
  <c r="Y92" i="3"/>
  <c r="X92" i="3"/>
  <c r="B92" i="3"/>
  <c r="AF92" i="3"/>
  <c r="U92" i="3"/>
  <c r="AD92" i="3"/>
  <c r="T92" i="3"/>
  <c r="AA97" i="3"/>
  <c r="AE97" i="3"/>
  <c r="W97" i="3"/>
  <c r="AC97" i="3"/>
  <c r="AB97" i="3"/>
  <c r="Z97" i="3"/>
  <c r="Y97" i="3"/>
  <c r="X97" i="3"/>
  <c r="B97" i="3"/>
  <c r="AF97" i="3"/>
  <c r="U97" i="3"/>
  <c r="AD97" i="3"/>
  <c r="T97" i="3"/>
  <c r="V99" i="3"/>
  <c r="F3" i="3"/>
  <c r="N3" i="3"/>
  <c r="F5" i="3"/>
  <c r="N5" i="3"/>
  <c r="F10" i="3"/>
  <c r="N10" i="3"/>
  <c r="F11" i="3"/>
  <c r="N11" i="3"/>
  <c r="F13" i="3"/>
  <c r="N13" i="3"/>
  <c r="F17" i="3"/>
  <c r="F18" i="3"/>
  <c r="N18" i="3"/>
  <c r="F20" i="3"/>
  <c r="N20" i="3"/>
  <c r="F22" i="3"/>
  <c r="N22" i="3"/>
  <c r="Z29" i="3"/>
  <c r="V30" i="3"/>
  <c r="AE30" i="3"/>
  <c r="Z31" i="3"/>
  <c r="V32" i="3"/>
  <c r="AE32" i="3"/>
  <c r="Z33" i="3"/>
  <c r="V34" i="3"/>
  <c r="AE34" i="3"/>
  <c r="Z35" i="3"/>
  <c r="V36" i="3"/>
  <c r="AE36" i="3"/>
  <c r="AA37" i="3"/>
  <c r="J50" i="3"/>
  <c r="G52" i="3"/>
  <c r="R52" i="3"/>
  <c r="V94" i="3"/>
  <c r="AA100" i="3"/>
  <c r="AE100" i="3"/>
  <c r="W100" i="3"/>
  <c r="AC100" i="3"/>
  <c r="AB100" i="3"/>
  <c r="Z100" i="3"/>
  <c r="Y100" i="3"/>
  <c r="X100" i="3"/>
  <c r="B100" i="3"/>
  <c r="AF100" i="3"/>
  <c r="U100" i="3"/>
  <c r="AD100" i="3"/>
  <c r="T100" i="3"/>
  <c r="G3" i="3"/>
  <c r="O3" i="3"/>
  <c r="G5" i="3"/>
  <c r="O5" i="3"/>
  <c r="G7" i="3"/>
  <c r="G10" i="3"/>
  <c r="O10" i="3"/>
  <c r="G11" i="3"/>
  <c r="O11" i="3"/>
  <c r="G13" i="3"/>
  <c r="O13" i="3"/>
  <c r="G18" i="3"/>
  <c r="O18" i="3"/>
  <c r="G20" i="3"/>
  <c r="O20" i="3"/>
  <c r="G22" i="3"/>
  <c r="O22" i="3"/>
  <c r="W30" i="3"/>
  <c r="AF30" i="3"/>
  <c r="W32" i="3"/>
  <c r="AF32" i="3"/>
  <c r="W34" i="3"/>
  <c r="AF34" i="3"/>
  <c r="W36" i="3"/>
  <c r="AF36" i="3"/>
  <c r="H52" i="3"/>
  <c r="S52" i="3"/>
  <c r="L57" i="3"/>
  <c r="H64" i="3"/>
  <c r="V64" i="3"/>
  <c r="AA66" i="3"/>
  <c r="AE66" i="3"/>
  <c r="W66" i="3"/>
  <c r="Y66" i="3"/>
  <c r="AD66" i="3"/>
  <c r="T66" i="3"/>
  <c r="AC66" i="3"/>
  <c r="AB68" i="3"/>
  <c r="AA79" i="3"/>
  <c r="AE79" i="3"/>
  <c r="W79" i="3"/>
  <c r="AC79" i="3"/>
  <c r="Z79" i="3"/>
  <c r="Y79" i="3"/>
  <c r="X79" i="3"/>
  <c r="B79" i="3"/>
  <c r="AF79" i="3"/>
  <c r="U79" i="3"/>
  <c r="AD79" i="3"/>
  <c r="T79" i="3"/>
  <c r="V81" i="3"/>
  <c r="AA83" i="3"/>
  <c r="AE83" i="3"/>
  <c r="W83" i="3"/>
  <c r="AC83" i="3"/>
  <c r="Z83" i="3"/>
  <c r="Y83" i="3"/>
  <c r="X83" i="3"/>
  <c r="B83" i="3"/>
  <c r="AF83" i="3"/>
  <c r="U83" i="3"/>
  <c r="AD83" i="3"/>
  <c r="T83" i="3"/>
  <c r="V85" i="3"/>
  <c r="AA87" i="3"/>
  <c r="AE87" i="3"/>
  <c r="W87" i="3"/>
  <c r="AC87" i="3"/>
  <c r="Z87" i="3"/>
  <c r="Y87" i="3"/>
  <c r="X87" i="3"/>
  <c r="B87" i="3"/>
  <c r="AF87" i="3"/>
  <c r="U87" i="3"/>
  <c r="AD87" i="3"/>
  <c r="T87" i="3"/>
  <c r="V89" i="3"/>
  <c r="AA91" i="3"/>
  <c r="AE91" i="3"/>
  <c r="W91" i="3"/>
  <c r="AC91" i="3"/>
  <c r="Z91" i="3"/>
  <c r="Y91" i="3"/>
  <c r="X91" i="3"/>
  <c r="B91" i="3"/>
  <c r="AF91" i="3"/>
  <c r="U91" i="3"/>
  <c r="AD91" i="3"/>
  <c r="T91" i="3"/>
  <c r="AA95" i="3"/>
  <c r="AE95" i="3"/>
  <c r="W95" i="3"/>
  <c r="AC95" i="3"/>
  <c r="AB95" i="3"/>
  <c r="Z95" i="3"/>
  <c r="Y95" i="3"/>
  <c r="X95" i="3"/>
  <c r="B95" i="3"/>
  <c r="AF95" i="3"/>
  <c r="U95" i="3"/>
  <c r="AD95" i="3"/>
  <c r="T95" i="3"/>
  <c r="H3" i="3"/>
  <c r="H5" i="3"/>
  <c r="H7" i="3"/>
  <c r="H10" i="3"/>
  <c r="H11" i="3"/>
  <c r="H13" i="3"/>
  <c r="H18" i="3"/>
  <c r="H20" i="3"/>
  <c r="H22" i="3"/>
  <c r="AC29" i="3"/>
  <c r="U29" i="3"/>
  <c r="AB29" i="3"/>
  <c r="X30" i="3"/>
  <c r="AC31" i="3"/>
  <c r="U31" i="3"/>
  <c r="AB31" i="3"/>
  <c r="X32" i="3"/>
  <c r="AC33" i="3"/>
  <c r="U33" i="3"/>
  <c r="AB33" i="3"/>
  <c r="X34" i="3"/>
  <c r="AC35" i="3"/>
  <c r="U35" i="3"/>
  <c r="AB35" i="3"/>
  <c r="X36" i="3"/>
  <c r="Y37" i="3"/>
  <c r="AC37" i="3"/>
  <c r="U37" i="3"/>
  <c r="AD37" i="3"/>
  <c r="Q50" i="3"/>
  <c r="I50" i="3"/>
  <c r="M50" i="3"/>
  <c r="E50" i="3"/>
  <c r="L50" i="3"/>
  <c r="J64" i="3"/>
  <c r="AA98" i="3"/>
  <c r="AE98" i="3"/>
  <c r="W98" i="3"/>
  <c r="AC98" i="3"/>
  <c r="AB98" i="3"/>
  <c r="Z98" i="3"/>
  <c r="Y98" i="3"/>
  <c r="X98" i="3"/>
  <c r="B98" i="3"/>
  <c r="AF98" i="3"/>
  <c r="U98" i="3"/>
  <c r="AD98" i="3"/>
  <c r="T98" i="3"/>
  <c r="V100" i="3"/>
  <c r="U38" i="3"/>
  <c r="AC38" i="3"/>
  <c r="U39" i="3"/>
  <c r="AC39" i="3"/>
  <c r="U40" i="3"/>
  <c r="AC40" i="3"/>
  <c r="U41" i="3"/>
  <c r="AC41" i="3"/>
  <c r="U42" i="3"/>
  <c r="AC42" i="3"/>
  <c r="U43" i="3"/>
  <c r="AC43" i="3"/>
  <c r="U44" i="3"/>
  <c r="AC44" i="3"/>
  <c r="U45" i="3"/>
  <c r="AC45" i="3"/>
  <c r="U46" i="3"/>
  <c r="AC46" i="3"/>
  <c r="U47" i="3"/>
  <c r="AC47" i="3"/>
  <c r="U48" i="3"/>
  <c r="AC48" i="3"/>
  <c r="U49" i="3"/>
  <c r="AC49" i="3"/>
  <c r="U50" i="3"/>
  <c r="AC50" i="3"/>
  <c r="U51" i="3"/>
  <c r="AC51" i="3"/>
  <c r="U52" i="3"/>
  <c r="AC52" i="3"/>
  <c r="U53" i="3"/>
  <c r="AC53" i="3"/>
  <c r="U54" i="3"/>
  <c r="AC54" i="3"/>
  <c r="U55" i="3"/>
  <c r="AC55" i="3"/>
  <c r="U56" i="3"/>
  <c r="AC56" i="3"/>
  <c r="U57" i="3"/>
  <c r="AC57" i="3"/>
  <c r="U58" i="3"/>
  <c r="AC58" i="3"/>
  <c r="U59" i="3"/>
  <c r="AC59" i="3"/>
  <c r="U60" i="3"/>
  <c r="AC60" i="3"/>
  <c r="U61" i="3"/>
  <c r="AC61" i="3"/>
  <c r="U62" i="3"/>
  <c r="AC62" i="3"/>
  <c r="U63" i="3"/>
  <c r="AE63" i="3"/>
  <c r="W63" i="3"/>
  <c r="Z63" i="3"/>
  <c r="H21" i="3" l="1"/>
  <c r="M26" i="3"/>
  <c r="K24" i="3"/>
  <c r="Q24" i="3"/>
  <c r="G21" i="3"/>
  <c r="E26" i="3"/>
  <c r="P53" i="3"/>
  <c r="I26" i="3"/>
  <c r="S24" i="3"/>
  <c r="G53" i="3"/>
  <c r="R24" i="3"/>
  <c r="J24" i="3"/>
  <c r="I19" i="3"/>
  <c r="K53" i="3"/>
  <c r="O24" i="3"/>
  <c r="M12" i="3"/>
  <c r="C12" i="3"/>
  <c r="E12" i="3"/>
  <c r="O12" i="3"/>
  <c r="L12" i="3"/>
  <c r="G12" i="3"/>
  <c r="D12" i="3"/>
  <c r="N12" i="3"/>
  <c r="H12" i="3"/>
  <c r="F12" i="3"/>
  <c r="L23" i="3"/>
  <c r="C68" i="3"/>
  <c r="D10" i="3"/>
  <c r="K10" i="3"/>
  <c r="J10" i="3"/>
  <c r="R60" i="3"/>
  <c r="K12" i="3"/>
  <c r="S7" i="3"/>
  <c r="H4" i="3"/>
  <c r="N21" i="3"/>
  <c r="F15" i="3"/>
  <c r="O53" i="3"/>
  <c r="L39" i="3"/>
  <c r="M24" i="3"/>
  <c r="E4" i="3"/>
  <c r="C24" i="3"/>
  <c r="K7" i="3"/>
  <c r="I24" i="3"/>
  <c r="I4" i="3"/>
  <c r="L26" i="3"/>
  <c r="H15" i="3"/>
  <c r="G26" i="3"/>
  <c r="F21" i="3"/>
  <c r="N7" i="3"/>
  <c r="D53" i="3"/>
  <c r="E39" i="3"/>
  <c r="E24" i="3"/>
  <c r="L53" i="3"/>
  <c r="C7" i="3"/>
  <c r="L59" i="3"/>
  <c r="N53" i="3"/>
  <c r="S39" i="3"/>
  <c r="O39" i="3"/>
  <c r="G24" i="3"/>
  <c r="N26" i="3"/>
  <c r="F7" i="3"/>
  <c r="M39" i="3"/>
  <c r="M15" i="3"/>
  <c r="L7" i="3"/>
  <c r="E53" i="3"/>
  <c r="J21" i="3"/>
  <c r="D26" i="3"/>
  <c r="L24" i="3"/>
  <c r="G54" i="3"/>
  <c r="O15" i="3"/>
  <c r="F26" i="3"/>
  <c r="I39" i="3"/>
  <c r="E15" i="3"/>
  <c r="D7" i="3"/>
  <c r="M53" i="3"/>
  <c r="S26" i="3"/>
  <c r="C15" i="3"/>
  <c r="S53" i="3"/>
  <c r="H26" i="3"/>
  <c r="H24" i="3"/>
  <c r="G15" i="3"/>
  <c r="N24" i="3"/>
  <c r="Q39" i="3"/>
  <c r="M21" i="3"/>
  <c r="M7" i="3"/>
  <c r="I53" i="3"/>
  <c r="K26" i="3"/>
  <c r="R26" i="3"/>
  <c r="Q7" i="3"/>
  <c r="N15" i="3"/>
  <c r="R53" i="3"/>
  <c r="O21" i="3"/>
  <c r="O7" i="3"/>
  <c r="F24" i="3"/>
  <c r="E21" i="3"/>
  <c r="E7" i="3"/>
  <c r="Q53" i="3"/>
  <c r="C26" i="3"/>
  <c r="I67" i="3"/>
  <c r="J26" i="3"/>
  <c r="R7" i="3"/>
  <c r="Q26" i="3"/>
  <c r="I7" i="3"/>
  <c r="P26" i="3"/>
  <c r="N59" i="3"/>
  <c r="F53" i="3"/>
  <c r="P24" i="3"/>
  <c r="C28" i="3"/>
  <c r="C14" i="3"/>
  <c r="R28" i="3"/>
  <c r="N45" i="3"/>
  <c r="E57" i="3"/>
  <c r="G28" i="3"/>
  <c r="M28" i="3"/>
  <c r="E14" i="3"/>
  <c r="L45" i="3"/>
  <c r="M57" i="3"/>
  <c r="E28" i="3"/>
  <c r="M8" i="3"/>
  <c r="I57" i="3"/>
  <c r="N28" i="3"/>
  <c r="S28" i="3"/>
  <c r="Q28" i="3"/>
  <c r="L28" i="3"/>
  <c r="Q57" i="3"/>
  <c r="F28" i="3"/>
  <c r="K28" i="3"/>
  <c r="J14" i="3"/>
  <c r="I28" i="3"/>
  <c r="H28" i="3"/>
  <c r="L55" i="3"/>
  <c r="P42" i="3"/>
  <c r="G44" i="3"/>
  <c r="O42" i="3"/>
  <c r="Q44" i="3"/>
  <c r="K27" i="3"/>
  <c r="N60" i="3"/>
  <c r="N63" i="3"/>
  <c r="J63" i="3"/>
  <c r="C63" i="3"/>
  <c r="J17" i="3"/>
  <c r="P28" i="3"/>
  <c r="R44" i="3"/>
  <c r="H44" i="3"/>
  <c r="J12" i="3"/>
  <c r="I14" i="3"/>
  <c r="E48" i="3"/>
  <c r="K64" i="3"/>
  <c r="O63" i="3"/>
  <c r="D63" i="3"/>
  <c r="Q64" i="3"/>
  <c r="S64" i="3"/>
  <c r="I64" i="3"/>
  <c r="F64" i="3"/>
  <c r="R64" i="3"/>
  <c r="D64" i="3"/>
  <c r="P63" i="3"/>
  <c r="E64" i="3"/>
  <c r="N64" i="3"/>
  <c r="M64" i="3"/>
  <c r="G64" i="3"/>
  <c r="L64" i="3"/>
  <c r="K63" i="3"/>
  <c r="J42" i="3"/>
  <c r="H42" i="3"/>
  <c r="K23" i="3"/>
  <c r="J23" i="3"/>
  <c r="I42" i="3"/>
  <c r="G23" i="3"/>
  <c r="C23" i="3"/>
  <c r="D58" i="3"/>
  <c r="Q23" i="3"/>
  <c r="E55" i="3"/>
  <c r="F42" i="3"/>
  <c r="D42" i="3"/>
  <c r="E58" i="3"/>
  <c r="E42" i="3"/>
  <c r="N23" i="3"/>
  <c r="M55" i="3"/>
  <c r="L42" i="3"/>
  <c r="M42" i="3"/>
  <c r="I41" i="3"/>
  <c r="F23" i="3"/>
  <c r="I55" i="3"/>
  <c r="M23" i="3"/>
  <c r="Q55" i="3"/>
  <c r="E23" i="3"/>
  <c r="C42" i="3"/>
  <c r="Q42" i="3"/>
  <c r="S42" i="3"/>
  <c r="S23" i="3"/>
  <c r="R42" i="3"/>
  <c r="N62" i="3"/>
  <c r="M60" i="3"/>
  <c r="R23" i="3"/>
  <c r="C58" i="3"/>
  <c r="N42" i="3"/>
  <c r="Q12" i="3"/>
  <c r="C55" i="3"/>
  <c r="O55" i="3"/>
  <c r="C62" i="3"/>
  <c r="L62" i="3"/>
  <c r="E62" i="3"/>
  <c r="R62" i="3"/>
  <c r="M62" i="3"/>
  <c r="G62" i="3"/>
  <c r="P62" i="3"/>
  <c r="O62" i="3"/>
  <c r="I62" i="3"/>
  <c r="F62" i="3"/>
  <c r="D62" i="3"/>
  <c r="Q62" i="3"/>
  <c r="J62" i="3"/>
  <c r="S62" i="3"/>
  <c r="H62" i="3"/>
  <c r="Q60" i="3"/>
  <c r="S12" i="3"/>
  <c r="R12" i="3"/>
  <c r="G39" i="3"/>
  <c r="I12" i="3"/>
  <c r="M61" i="3"/>
  <c r="G61" i="3"/>
  <c r="H25" i="3"/>
  <c r="I25" i="3"/>
  <c r="S25" i="3"/>
  <c r="K48" i="3"/>
  <c r="M56" i="3"/>
  <c r="N8" i="3"/>
  <c r="S56" i="3"/>
  <c r="Q8" i="3"/>
  <c r="J8" i="3"/>
  <c r="S63" i="3"/>
  <c r="N56" i="3"/>
  <c r="H63" i="3"/>
  <c r="D28" i="3"/>
  <c r="P44" i="3"/>
  <c r="S17" i="3"/>
  <c r="Q10" i="3"/>
  <c r="F44" i="3"/>
  <c r="I10" i="3"/>
  <c r="K55" i="3"/>
  <c r="G42" i="3"/>
  <c r="L44" i="3"/>
  <c r="G55" i="3"/>
  <c r="N55" i="3"/>
  <c r="F55" i="3"/>
  <c r="G17" i="3"/>
  <c r="Q65" i="3"/>
  <c r="N44" i="3"/>
  <c r="E44" i="3"/>
  <c r="R65" i="3"/>
  <c r="S44" i="3"/>
  <c r="S65" i="3"/>
  <c r="C44" i="3"/>
  <c r="M44" i="3"/>
  <c r="P46" i="3"/>
  <c r="O17" i="3"/>
  <c r="N17" i="3"/>
  <c r="M14" i="3"/>
  <c r="C60" i="3"/>
  <c r="I60" i="3"/>
  <c r="R14" i="3"/>
  <c r="Q9" i="3"/>
  <c r="O16" i="3"/>
  <c r="G60" i="3"/>
  <c r="L66" i="3"/>
  <c r="K17" i="3"/>
  <c r="D66" i="3"/>
  <c r="H17" i="3"/>
  <c r="P60" i="3"/>
  <c r="L17" i="3"/>
  <c r="C17" i="3"/>
  <c r="Q17" i="3"/>
  <c r="S60" i="3"/>
  <c r="N14" i="3"/>
  <c r="F60" i="3"/>
  <c r="M17" i="3"/>
  <c r="E46" i="3"/>
  <c r="D17" i="3"/>
  <c r="I17" i="3"/>
  <c r="H14" i="3"/>
  <c r="H60" i="3"/>
  <c r="O14" i="3"/>
  <c r="F14" i="3"/>
  <c r="E17" i="3"/>
  <c r="L14" i="3"/>
  <c r="S14" i="3"/>
  <c r="L60" i="3"/>
  <c r="Q16" i="3"/>
  <c r="G14" i="3"/>
  <c r="D14" i="3"/>
  <c r="K14" i="3"/>
  <c r="E60" i="3"/>
  <c r="R17" i="3"/>
  <c r="Q14" i="3"/>
  <c r="M58" i="3"/>
  <c r="C56" i="3"/>
  <c r="I56" i="3"/>
  <c r="S58" i="3"/>
  <c r="R67" i="3"/>
  <c r="H56" i="3"/>
  <c r="K25" i="3"/>
  <c r="D67" i="3"/>
  <c r="R56" i="3"/>
  <c r="R4" i="3"/>
  <c r="P56" i="3"/>
  <c r="F67" i="3"/>
  <c r="I58" i="3"/>
  <c r="O4" i="3"/>
  <c r="Q56" i="3"/>
  <c r="H58" i="3"/>
  <c r="E67" i="3"/>
  <c r="C25" i="3"/>
  <c r="N67" i="3"/>
  <c r="G56" i="3"/>
  <c r="J4" i="3"/>
  <c r="F56" i="3"/>
  <c r="P25" i="3"/>
  <c r="M67" i="3"/>
  <c r="R58" i="3"/>
  <c r="C53" i="3"/>
  <c r="Q58" i="3"/>
  <c r="L67" i="3"/>
  <c r="G4" i="3"/>
  <c r="N25" i="3"/>
  <c r="G67" i="3"/>
  <c r="R25" i="3"/>
  <c r="P67" i="3"/>
  <c r="G58" i="3"/>
  <c r="H53" i="3"/>
  <c r="G25" i="3"/>
  <c r="F25" i="3"/>
  <c r="N4" i="3"/>
  <c r="L4" i="3"/>
  <c r="S4" i="3"/>
  <c r="O67" i="3"/>
  <c r="J25" i="3"/>
  <c r="L25" i="3"/>
  <c r="K58" i="3"/>
  <c r="J67" i="3"/>
  <c r="J58" i="3"/>
  <c r="F4" i="3"/>
  <c r="H67" i="3"/>
  <c r="D4" i="3"/>
  <c r="K4" i="3"/>
  <c r="C67" i="3"/>
  <c r="P40" i="3"/>
  <c r="D25" i="3"/>
  <c r="L56" i="3"/>
  <c r="M25" i="3"/>
  <c r="P58" i="3"/>
  <c r="C4" i="3"/>
  <c r="K67" i="3"/>
  <c r="L58" i="3"/>
  <c r="E25" i="3"/>
  <c r="M4" i="3"/>
  <c r="F58" i="3"/>
  <c r="Q67" i="3"/>
  <c r="O58" i="3"/>
  <c r="Q25" i="3"/>
  <c r="Q4" i="3"/>
  <c r="R45" i="3"/>
  <c r="O19" i="3"/>
  <c r="N9" i="3"/>
  <c r="S59" i="3"/>
  <c r="G45" i="3"/>
  <c r="G19" i="3"/>
  <c r="F9" i="3"/>
  <c r="N38" i="3"/>
  <c r="Q19" i="3"/>
  <c r="O59" i="3"/>
  <c r="O9" i="3"/>
  <c r="Q47" i="3"/>
  <c r="M19" i="3"/>
  <c r="E45" i="3"/>
  <c r="K19" i="3"/>
  <c r="S9" i="3"/>
  <c r="E59" i="3"/>
  <c r="I9" i="3"/>
  <c r="G9" i="3"/>
  <c r="R59" i="3"/>
  <c r="O45" i="3"/>
  <c r="E19" i="3"/>
  <c r="M45" i="3"/>
  <c r="C19" i="3"/>
  <c r="K9" i="3"/>
  <c r="M59" i="3"/>
  <c r="G38" i="3"/>
  <c r="H19" i="3"/>
  <c r="G59" i="3"/>
  <c r="D45" i="3"/>
  <c r="M9" i="3"/>
  <c r="L9" i="3"/>
  <c r="I45" i="3"/>
  <c r="C9" i="3"/>
  <c r="I59" i="3"/>
  <c r="S45" i="3"/>
  <c r="K59" i="3"/>
  <c r="H59" i="3"/>
  <c r="F45" i="3"/>
  <c r="H9" i="3"/>
  <c r="N19" i="3"/>
  <c r="E9" i="3"/>
  <c r="D9" i="3"/>
  <c r="Q45" i="3"/>
  <c r="R19" i="3"/>
  <c r="R9" i="3"/>
  <c r="Q59" i="3"/>
  <c r="J59" i="3"/>
  <c r="D59" i="3"/>
  <c r="F59" i="3"/>
  <c r="H45" i="3"/>
  <c r="F19" i="3"/>
  <c r="J9" i="3"/>
  <c r="P59" i="3"/>
  <c r="C45" i="3"/>
  <c r="F46" i="3"/>
  <c r="G16" i="3"/>
  <c r="O46" i="3"/>
  <c r="N16" i="3"/>
  <c r="O61" i="3"/>
  <c r="M46" i="3"/>
  <c r="I61" i="3"/>
  <c r="R16" i="3"/>
  <c r="I16" i="3"/>
  <c r="I6" i="3"/>
  <c r="D46" i="3"/>
  <c r="F16" i="3"/>
  <c r="D61" i="3"/>
  <c r="I46" i="3"/>
  <c r="Q61" i="3"/>
  <c r="R49" i="3"/>
  <c r="J16" i="3"/>
  <c r="R46" i="3"/>
  <c r="Q46" i="3"/>
  <c r="G46" i="3"/>
  <c r="M16" i="3"/>
  <c r="L16" i="3"/>
  <c r="L6" i="3"/>
  <c r="S16" i="3"/>
  <c r="H16" i="3"/>
  <c r="N46" i="3"/>
  <c r="E16" i="3"/>
  <c r="D16" i="3"/>
  <c r="K16" i="3"/>
  <c r="S46" i="3"/>
  <c r="I49" i="3"/>
  <c r="C46" i="3"/>
  <c r="L61" i="3"/>
  <c r="C16" i="3"/>
  <c r="J46" i="3"/>
  <c r="H46" i="3"/>
  <c r="R61" i="3"/>
  <c r="Q49" i="3"/>
  <c r="L46" i="3"/>
  <c r="D55" i="3"/>
  <c r="K45" i="3"/>
  <c r="P45" i="3"/>
  <c r="P55" i="3"/>
  <c r="J55" i="3"/>
  <c r="G47" i="3"/>
  <c r="O38" i="3"/>
  <c r="N6" i="3"/>
  <c r="R51" i="3"/>
  <c r="C38" i="3"/>
  <c r="D6" i="3"/>
  <c r="O47" i="3"/>
  <c r="D38" i="3"/>
  <c r="F6" i="3"/>
  <c r="S6" i="3"/>
  <c r="O6" i="3"/>
  <c r="L38" i="3"/>
  <c r="K6" i="3"/>
  <c r="R6" i="3"/>
  <c r="H6" i="3"/>
  <c r="G6" i="3"/>
  <c r="L47" i="3"/>
  <c r="M6" i="3"/>
  <c r="E38" i="3"/>
  <c r="C6" i="3"/>
  <c r="J6" i="3"/>
  <c r="S38" i="3"/>
  <c r="E47" i="3"/>
  <c r="E6" i="3"/>
  <c r="M38" i="3"/>
  <c r="H38" i="3"/>
  <c r="P38" i="3"/>
  <c r="M47" i="3"/>
  <c r="I38" i="3"/>
  <c r="J38" i="3"/>
  <c r="H55" i="3"/>
  <c r="R38" i="3"/>
  <c r="F38" i="3"/>
  <c r="Q38" i="3"/>
  <c r="Q6" i="3"/>
  <c r="S55" i="3"/>
  <c r="F51" i="3"/>
  <c r="Q51" i="3"/>
  <c r="E65" i="3"/>
  <c r="I65" i="3"/>
  <c r="G51" i="3"/>
  <c r="I68" i="3"/>
  <c r="K68" i="3"/>
  <c r="M54" i="3"/>
  <c r="G49" i="3"/>
  <c r="C27" i="3"/>
  <c r="S21" i="3"/>
  <c r="Q27" i="3"/>
  <c r="Q15" i="3"/>
  <c r="M65" i="3"/>
  <c r="H57" i="3"/>
  <c r="D65" i="3"/>
  <c r="D68" i="3"/>
  <c r="S68" i="3"/>
  <c r="L65" i="3"/>
  <c r="K21" i="3"/>
  <c r="J54" i="3"/>
  <c r="M68" i="3"/>
  <c r="H65" i="3"/>
  <c r="I27" i="3"/>
  <c r="I15" i="3"/>
  <c r="H51" i="3"/>
  <c r="K57" i="3"/>
  <c r="S57" i="3"/>
  <c r="N65" i="3"/>
  <c r="E68" i="3"/>
  <c r="N68" i="3"/>
  <c r="R57" i="3"/>
  <c r="C21" i="3"/>
  <c r="S15" i="3"/>
  <c r="R27" i="3"/>
  <c r="R15" i="3"/>
  <c r="H54" i="3"/>
  <c r="O49" i="3"/>
  <c r="P57" i="3"/>
  <c r="J57" i="3"/>
  <c r="G27" i="3"/>
  <c r="G65" i="3"/>
  <c r="H68" i="3"/>
  <c r="G57" i="3"/>
  <c r="K15" i="3"/>
  <c r="P68" i="3"/>
  <c r="J27" i="3"/>
  <c r="J15" i="3"/>
  <c r="L51" i="3"/>
  <c r="D49" i="3"/>
  <c r="F49" i="3"/>
  <c r="L49" i="3"/>
  <c r="O65" i="3"/>
  <c r="M27" i="3"/>
  <c r="R68" i="3"/>
  <c r="E51" i="3"/>
  <c r="Q21" i="3"/>
  <c r="S51" i="3"/>
  <c r="L68" i="3"/>
  <c r="E49" i="3"/>
  <c r="F68" i="3"/>
  <c r="C65" i="3"/>
  <c r="N27" i="3"/>
  <c r="E27" i="3"/>
  <c r="G68" i="3"/>
  <c r="L15" i="3"/>
  <c r="J65" i="3"/>
  <c r="O57" i="3"/>
  <c r="M51" i="3"/>
  <c r="I21" i="3"/>
  <c r="D51" i="3"/>
  <c r="F65" i="3"/>
  <c r="F57" i="3"/>
  <c r="J68" i="3"/>
  <c r="K65" i="3"/>
  <c r="F27" i="3"/>
  <c r="O68" i="3"/>
  <c r="D15" i="3"/>
  <c r="D57" i="3"/>
  <c r="I51" i="3"/>
  <c r="C57" i="3"/>
  <c r="D60" i="3"/>
  <c r="O51" i="3"/>
  <c r="O60" i="3"/>
  <c r="P51" i="3"/>
  <c r="J60" i="3"/>
  <c r="M48" i="3"/>
  <c r="F8" i="3"/>
  <c r="E8" i="3"/>
  <c r="I8" i="3"/>
  <c r="P19" i="3"/>
  <c r="L19" i="3"/>
  <c r="D19" i="3"/>
  <c r="I48" i="3"/>
  <c r="L8" i="3"/>
  <c r="S48" i="3"/>
  <c r="S8" i="3"/>
  <c r="P21" i="3"/>
  <c r="D21" i="3"/>
  <c r="L21" i="3"/>
  <c r="O8" i="3"/>
  <c r="Q48" i="3"/>
  <c r="D8" i="3"/>
  <c r="H48" i="3"/>
  <c r="K8" i="3"/>
  <c r="G48" i="3"/>
  <c r="H8" i="3"/>
  <c r="G8" i="3"/>
  <c r="C8" i="3"/>
  <c r="J48" i="3"/>
  <c r="D48" i="3"/>
  <c r="F48" i="3"/>
  <c r="O23" i="3"/>
  <c r="P23" i="3"/>
  <c r="H23" i="3"/>
  <c r="D23" i="3"/>
  <c r="N48" i="3"/>
  <c r="C48" i="3"/>
  <c r="L48" i="3"/>
  <c r="R48" i="3"/>
  <c r="R8" i="3"/>
  <c r="O48" i="3"/>
  <c r="N66" i="3"/>
  <c r="Q41" i="3"/>
  <c r="L40" i="3"/>
  <c r="I54" i="3"/>
  <c r="R40" i="3"/>
  <c r="F40" i="3"/>
  <c r="R47" i="3"/>
  <c r="H47" i="3"/>
  <c r="P47" i="3"/>
  <c r="D47" i="3"/>
  <c r="C47" i="3"/>
  <c r="S47" i="3"/>
  <c r="N47" i="3"/>
  <c r="K47" i="3"/>
  <c r="J47" i="3"/>
  <c r="F47" i="3"/>
  <c r="J41" i="3"/>
  <c r="K41" i="3"/>
  <c r="F41" i="3"/>
  <c r="C41" i="3"/>
  <c r="G66" i="3"/>
  <c r="P54" i="3"/>
  <c r="N40" i="3"/>
  <c r="O54" i="3"/>
  <c r="E40" i="3"/>
  <c r="Q54" i="3"/>
  <c r="G41" i="3"/>
  <c r="H41" i="3"/>
  <c r="J51" i="3"/>
  <c r="K51" i="3"/>
  <c r="K40" i="3"/>
  <c r="D40" i="3"/>
  <c r="O66" i="3"/>
  <c r="F54" i="3"/>
  <c r="C40" i="3"/>
  <c r="D54" i="3"/>
  <c r="M40" i="3"/>
  <c r="S40" i="3"/>
  <c r="N41" i="3"/>
  <c r="J40" i="3"/>
  <c r="K44" i="3"/>
  <c r="O44" i="3"/>
  <c r="J44" i="3"/>
  <c r="D44" i="3"/>
  <c r="R39" i="3"/>
  <c r="N39" i="3"/>
  <c r="K39" i="3"/>
  <c r="J39" i="3"/>
  <c r="H39" i="3"/>
  <c r="F39" i="3"/>
  <c r="C39" i="3"/>
  <c r="P39" i="3"/>
  <c r="P66" i="3"/>
  <c r="J66" i="3"/>
  <c r="C66" i="3"/>
  <c r="I40" i="3"/>
  <c r="H40" i="3"/>
  <c r="R66" i="3"/>
  <c r="P41" i="3"/>
  <c r="O40" i="3"/>
  <c r="J61" i="3"/>
  <c r="S61" i="3"/>
  <c r="K61" i="3"/>
  <c r="C61" i="3"/>
  <c r="P61" i="3"/>
  <c r="N61" i="3"/>
  <c r="H61" i="3"/>
  <c r="F61" i="3"/>
  <c r="K66" i="3"/>
  <c r="L41" i="3"/>
  <c r="M66" i="3"/>
  <c r="Q40" i="3"/>
  <c r="H66" i="3"/>
  <c r="E66" i="3"/>
  <c r="K56" i="3"/>
  <c r="J56" i="3"/>
  <c r="O56" i="3"/>
  <c r="D56" i="3"/>
  <c r="Q66" i="3"/>
  <c r="S66" i="3"/>
  <c r="E41" i="3"/>
  <c r="N54" i="3"/>
  <c r="L54" i="3"/>
  <c r="O41" i="3"/>
  <c r="S41" i="3"/>
  <c r="N51" i="3"/>
  <c r="I66" i="3"/>
  <c r="R54" i="3"/>
  <c r="M41" i="3"/>
  <c r="C54" i="3"/>
  <c r="E54" i="3"/>
  <c r="S54" i="3"/>
  <c r="D41" i="3"/>
  <c r="O27" i="3"/>
  <c r="D27" i="3"/>
  <c r="P27" i="3"/>
  <c r="L27" i="3"/>
  <c r="H27" i="3"/>
  <c r="J49" i="3"/>
  <c r="N49" i="3"/>
  <c r="S49" i="3"/>
  <c r="P49" i="3"/>
  <c r="K49" i="3"/>
  <c r="H49" i="3"/>
  <c r="C49" i="3"/>
  <c r="S87" i="3"/>
  <c r="K87" i="3"/>
  <c r="C87" i="3"/>
  <c r="O87" i="3"/>
  <c r="G87" i="3"/>
  <c r="R87" i="3"/>
  <c r="H87" i="3"/>
  <c r="P87" i="3"/>
  <c r="E87" i="3"/>
  <c r="N87" i="3"/>
  <c r="D87" i="3"/>
  <c r="M87" i="3"/>
  <c r="J87" i="3"/>
  <c r="I87" i="3"/>
  <c r="F87" i="3"/>
  <c r="Q87" i="3"/>
  <c r="L87" i="3"/>
  <c r="S70" i="3"/>
  <c r="K70" i="3"/>
  <c r="C70" i="3"/>
  <c r="O70" i="3"/>
  <c r="G70" i="3"/>
  <c r="R70" i="3"/>
  <c r="H70" i="3"/>
  <c r="N70" i="3"/>
  <c r="D70" i="3"/>
  <c r="M70" i="3"/>
  <c r="I70" i="3"/>
  <c r="J70" i="3"/>
  <c r="F70" i="3"/>
  <c r="E70" i="3"/>
  <c r="Q70" i="3"/>
  <c r="P70" i="3"/>
  <c r="L70" i="3"/>
  <c r="M34" i="3"/>
  <c r="E34" i="3"/>
  <c r="O34" i="3"/>
  <c r="F34" i="3"/>
  <c r="N34" i="3"/>
  <c r="D34" i="3"/>
  <c r="L34" i="3"/>
  <c r="C34" i="3"/>
  <c r="K34" i="3"/>
  <c r="S34" i="3"/>
  <c r="J34" i="3"/>
  <c r="R34" i="3"/>
  <c r="I34" i="3"/>
  <c r="Q34" i="3"/>
  <c r="H34" i="3"/>
  <c r="P34" i="3"/>
  <c r="G34" i="3"/>
  <c r="M30" i="3"/>
  <c r="E30" i="3"/>
  <c r="O30" i="3"/>
  <c r="F30" i="3"/>
  <c r="N30" i="3"/>
  <c r="D30" i="3"/>
  <c r="L30" i="3"/>
  <c r="C30" i="3"/>
  <c r="K30" i="3"/>
  <c r="S30" i="3"/>
  <c r="J30" i="3"/>
  <c r="R30" i="3"/>
  <c r="I30" i="3"/>
  <c r="Q30" i="3"/>
  <c r="H30" i="3"/>
  <c r="P30" i="3"/>
  <c r="G30" i="3"/>
  <c r="S94" i="3"/>
  <c r="K94" i="3"/>
  <c r="C94" i="3"/>
  <c r="O94" i="3"/>
  <c r="G94" i="3"/>
  <c r="R94" i="3"/>
  <c r="H94" i="3"/>
  <c r="Q94" i="3"/>
  <c r="F94" i="3"/>
  <c r="P94" i="3"/>
  <c r="E94" i="3"/>
  <c r="N94" i="3"/>
  <c r="D94" i="3"/>
  <c r="M94" i="3"/>
  <c r="J94" i="3"/>
  <c r="I94" i="3"/>
  <c r="L94" i="3"/>
  <c r="S99" i="3"/>
  <c r="K99" i="3"/>
  <c r="C99" i="3"/>
  <c r="O99" i="3"/>
  <c r="G99" i="3"/>
  <c r="R99" i="3"/>
  <c r="H99" i="3"/>
  <c r="Q99" i="3"/>
  <c r="F99" i="3"/>
  <c r="P99" i="3"/>
  <c r="E99" i="3"/>
  <c r="N99" i="3"/>
  <c r="D99" i="3"/>
  <c r="M99" i="3"/>
  <c r="J99" i="3"/>
  <c r="I99" i="3"/>
  <c r="L99" i="3"/>
  <c r="S69" i="3"/>
  <c r="K69" i="3"/>
  <c r="C69" i="3"/>
  <c r="O69" i="3"/>
  <c r="G69" i="3"/>
  <c r="R69" i="3"/>
  <c r="H69" i="3"/>
  <c r="N69" i="3"/>
  <c r="D69" i="3"/>
  <c r="M69" i="3"/>
  <c r="I69" i="3"/>
  <c r="Q69" i="3"/>
  <c r="P69" i="3"/>
  <c r="L69" i="3"/>
  <c r="J69" i="3"/>
  <c r="F69" i="3"/>
  <c r="E69" i="3"/>
  <c r="S97" i="3"/>
  <c r="K97" i="3"/>
  <c r="C97" i="3"/>
  <c r="O97" i="3"/>
  <c r="G97" i="3"/>
  <c r="R97" i="3"/>
  <c r="H97" i="3"/>
  <c r="Q97" i="3"/>
  <c r="F97" i="3"/>
  <c r="P97" i="3"/>
  <c r="E97" i="3"/>
  <c r="N97" i="3"/>
  <c r="D97" i="3"/>
  <c r="M97" i="3"/>
  <c r="J97" i="3"/>
  <c r="I97" i="3"/>
  <c r="L97" i="3"/>
  <c r="S84" i="3"/>
  <c r="K84" i="3"/>
  <c r="C84" i="3"/>
  <c r="O84" i="3"/>
  <c r="G84" i="3"/>
  <c r="R84" i="3"/>
  <c r="H84" i="3"/>
  <c r="P84" i="3"/>
  <c r="E84" i="3"/>
  <c r="N84" i="3"/>
  <c r="D84" i="3"/>
  <c r="M84" i="3"/>
  <c r="J84" i="3"/>
  <c r="I84" i="3"/>
  <c r="Q84" i="3"/>
  <c r="L84" i="3"/>
  <c r="F84" i="3"/>
  <c r="S85" i="3"/>
  <c r="K85" i="3"/>
  <c r="C85" i="3"/>
  <c r="O85" i="3"/>
  <c r="G85" i="3"/>
  <c r="R85" i="3"/>
  <c r="H85" i="3"/>
  <c r="P85" i="3"/>
  <c r="E85" i="3"/>
  <c r="N85" i="3"/>
  <c r="D85" i="3"/>
  <c r="M85" i="3"/>
  <c r="J85" i="3"/>
  <c r="I85" i="3"/>
  <c r="Q85" i="3"/>
  <c r="L85" i="3"/>
  <c r="F85" i="3"/>
  <c r="S79" i="3"/>
  <c r="K79" i="3"/>
  <c r="C79" i="3"/>
  <c r="O79" i="3"/>
  <c r="G79" i="3"/>
  <c r="R79" i="3"/>
  <c r="H79" i="3"/>
  <c r="P79" i="3"/>
  <c r="E79" i="3"/>
  <c r="N79" i="3"/>
  <c r="D79" i="3"/>
  <c r="M79" i="3"/>
  <c r="J79" i="3"/>
  <c r="I79" i="3"/>
  <c r="F79" i="3"/>
  <c r="Q79" i="3"/>
  <c r="L79" i="3"/>
  <c r="S76" i="3"/>
  <c r="K76" i="3"/>
  <c r="C76" i="3"/>
  <c r="O76" i="3"/>
  <c r="G76" i="3"/>
  <c r="R76" i="3"/>
  <c r="H76" i="3"/>
  <c r="N76" i="3"/>
  <c r="D76" i="3"/>
  <c r="M76" i="3"/>
  <c r="I76" i="3"/>
  <c r="J76" i="3"/>
  <c r="F76" i="3"/>
  <c r="E76" i="3"/>
  <c r="Q76" i="3"/>
  <c r="P76" i="3"/>
  <c r="L76" i="3"/>
  <c r="S93" i="3"/>
  <c r="K93" i="3"/>
  <c r="C93" i="3"/>
  <c r="O93" i="3"/>
  <c r="G93" i="3"/>
  <c r="R93" i="3"/>
  <c r="H93" i="3"/>
  <c r="Q93" i="3"/>
  <c r="F93" i="3"/>
  <c r="P93" i="3"/>
  <c r="E93" i="3"/>
  <c r="N93" i="3"/>
  <c r="D93" i="3"/>
  <c r="M93" i="3"/>
  <c r="J93" i="3"/>
  <c r="I93" i="3"/>
  <c r="L93" i="3"/>
  <c r="S75" i="3"/>
  <c r="K75" i="3"/>
  <c r="C75" i="3"/>
  <c r="O75" i="3"/>
  <c r="G75" i="3"/>
  <c r="R75" i="3"/>
  <c r="H75" i="3"/>
  <c r="N75" i="3"/>
  <c r="D75" i="3"/>
  <c r="M75" i="3"/>
  <c r="I75" i="3"/>
  <c r="Q75" i="3"/>
  <c r="P75" i="3"/>
  <c r="L75" i="3"/>
  <c r="J75" i="3"/>
  <c r="F75" i="3"/>
  <c r="E75" i="3"/>
  <c r="M37" i="3"/>
  <c r="E37" i="3"/>
  <c r="S37" i="3"/>
  <c r="J37" i="3"/>
  <c r="R37" i="3"/>
  <c r="I37" i="3"/>
  <c r="Q37" i="3"/>
  <c r="H37" i="3"/>
  <c r="P37" i="3"/>
  <c r="G37" i="3"/>
  <c r="O37" i="3"/>
  <c r="F37" i="3"/>
  <c r="N37" i="3"/>
  <c r="D37" i="3"/>
  <c r="L37" i="3"/>
  <c r="C37" i="3"/>
  <c r="K37" i="3"/>
  <c r="M33" i="3"/>
  <c r="E33" i="3"/>
  <c r="S33" i="3"/>
  <c r="J33" i="3"/>
  <c r="R33" i="3"/>
  <c r="I33" i="3"/>
  <c r="Q33" i="3"/>
  <c r="H33" i="3"/>
  <c r="P33" i="3"/>
  <c r="G33" i="3"/>
  <c r="O33" i="3"/>
  <c r="F33" i="3"/>
  <c r="N33" i="3"/>
  <c r="D33" i="3"/>
  <c r="L33" i="3"/>
  <c r="C33" i="3"/>
  <c r="K33" i="3"/>
  <c r="M29" i="3"/>
  <c r="E29" i="3"/>
  <c r="S29" i="3"/>
  <c r="J29" i="3"/>
  <c r="R29" i="3"/>
  <c r="I29" i="3"/>
  <c r="Q29" i="3"/>
  <c r="H29" i="3"/>
  <c r="P29" i="3"/>
  <c r="G29" i="3"/>
  <c r="O29" i="3"/>
  <c r="F29" i="3"/>
  <c r="N29" i="3"/>
  <c r="D29" i="3"/>
  <c r="L29" i="3"/>
  <c r="C29" i="3"/>
  <c r="K29" i="3"/>
  <c r="S91" i="3"/>
  <c r="K91" i="3"/>
  <c r="C91" i="3"/>
  <c r="O91" i="3"/>
  <c r="G91" i="3"/>
  <c r="R91" i="3"/>
  <c r="H91" i="3"/>
  <c r="P91" i="3"/>
  <c r="E91" i="3"/>
  <c r="N91" i="3"/>
  <c r="D91" i="3"/>
  <c r="M91" i="3"/>
  <c r="J91" i="3"/>
  <c r="I91" i="3"/>
  <c r="F91" i="3"/>
  <c r="Q91" i="3"/>
  <c r="L91" i="3"/>
  <c r="S96" i="3"/>
  <c r="K96" i="3"/>
  <c r="C96" i="3"/>
  <c r="O96" i="3"/>
  <c r="G96" i="3"/>
  <c r="R96" i="3"/>
  <c r="H96" i="3"/>
  <c r="Q96" i="3"/>
  <c r="F96" i="3"/>
  <c r="P96" i="3"/>
  <c r="E96" i="3"/>
  <c r="N96" i="3"/>
  <c r="D96" i="3"/>
  <c r="M96" i="3"/>
  <c r="J96" i="3"/>
  <c r="I96" i="3"/>
  <c r="L96" i="3"/>
  <c r="S86" i="3"/>
  <c r="K86" i="3"/>
  <c r="C86" i="3"/>
  <c r="O86" i="3"/>
  <c r="G86" i="3"/>
  <c r="R86" i="3"/>
  <c r="H86" i="3"/>
  <c r="P86" i="3"/>
  <c r="E86" i="3"/>
  <c r="N86" i="3"/>
  <c r="D86" i="3"/>
  <c r="M86" i="3"/>
  <c r="J86" i="3"/>
  <c r="I86" i="3"/>
  <c r="Q86" i="3"/>
  <c r="L86" i="3"/>
  <c r="F86" i="3"/>
  <c r="S78" i="3"/>
  <c r="K78" i="3"/>
  <c r="C78" i="3"/>
  <c r="O78" i="3"/>
  <c r="G78" i="3"/>
  <c r="R78" i="3"/>
  <c r="H78" i="3"/>
  <c r="P78" i="3"/>
  <c r="E78" i="3"/>
  <c r="N78" i="3"/>
  <c r="D78" i="3"/>
  <c r="M78" i="3"/>
  <c r="J78" i="3"/>
  <c r="I78" i="3"/>
  <c r="Q78" i="3"/>
  <c r="L78" i="3"/>
  <c r="F78" i="3"/>
  <c r="S100" i="3"/>
  <c r="K100" i="3"/>
  <c r="C100" i="3"/>
  <c r="O100" i="3"/>
  <c r="G100" i="3"/>
  <c r="R100" i="3"/>
  <c r="H100" i="3"/>
  <c r="Q100" i="3"/>
  <c r="F100" i="3"/>
  <c r="P100" i="3"/>
  <c r="E100" i="3"/>
  <c r="N100" i="3"/>
  <c r="D100" i="3"/>
  <c r="M100" i="3"/>
  <c r="J100" i="3"/>
  <c r="I100" i="3"/>
  <c r="L100" i="3"/>
  <c r="S88" i="3"/>
  <c r="K88" i="3"/>
  <c r="C88" i="3"/>
  <c r="O88" i="3"/>
  <c r="G88" i="3"/>
  <c r="R88" i="3"/>
  <c r="H88" i="3"/>
  <c r="P88" i="3"/>
  <c r="E88" i="3"/>
  <c r="N88" i="3"/>
  <c r="D88" i="3"/>
  <c r="M88" i="3"/>
  <c r="J88" i="3"/>
  <c r="I88" i="3"/>
  <c r="Q88" i="3"/>
  <c r="L88" i="3"/>
  <c r="F88" i="3"/>
  <c r="S74" i="3"/>
  <c r="K74" i="3"/>
  <c r="C74" i="3"/>
  <c r="O74" i="3"/>
  <c r="G74" i="3"/>
  <c r="R74" i="3"/>
  <c r="H74" i="3"/>
  <c r="N74" i="3"/>
  <c r="D74" i="3"/>
  <c r="M74" i="3"/>
  <c r="I74" i="3"/>
  <c r="J74" i="3"/>
  <c r="F74" i="3"/>
  <c r="E74" i="3"/>
  <c r="Q74" i="3"/>
  <c r="P74" i="3"/>
  <c r="L74" i="3"/>
  <c r="M36" i="3"/>
  <c r="E36" i="3"/>
  <c r="O36" i="3"/>
  <c r="F36" i="3"/>
  <c r="N36" i="3"/>
  <c r="D36" i="3"/>
  <c r="L36" i="3"/>
  <c r="C36" i="3"/>
  <c r="K36" i="3"/>
  <c r="S36" i="3"/>
  <c r="J36" i="3"/>
  <c r="R36" i="3"/>
  <c r="I36" i="3"/>
  <c r="Q36" i="3"/>
  <c r="H36" i="3"/>
  <c r="P36" i="3"/>
  <c r="G36" i="3"/>
  <c r="M32" i="3"/>
  <c r="E32" i="3"/>
  <c r="O32" i="3"/>
  <c r="F32" i="3"/>
  <c r="N32" i="3"/>
  <c r="D32" i="3"/>
  <c r="L32" i="3"/>
  <c r="C32" i="3"/>
  <c r="K32" i="3"/>
  <c r="S32" i="3"/>
  <c r="J32" i="3"/>
  <c r="R32" i="3"/>
  <c r="I32" i="3"/>
  <c r="Q32" i="3"/>
  <c r="H32" i="3"/>
  <c r="P32" i="3"/>
  <c r="G32" i="3"/>
  <c r="S73" i="3"/>
  <c r="K73" i="3"/>
  <c r="C73" i="3"/>
  <c r="O73" i="3"/>
  <c r="G73" i="3"/>
  <c r="R73" i="3"/>
  <c r="H73" i="3"/>
  <c r="N73" i="3"/>
  <c r="D73" i="3"/>
  <c r="M73" i="3"/>
  <c r="I73" i="3"/>
  <c r="Q73" i="3"/>
  <c r="P73" i="3"/>
  <c r="L73" i="3"/>
  <c r="J73" i="3"/>
  <c r="F73" i="3"/>
  <c r="E73" i="3"/>
  <c r="S83" i="3"/>
  <c r="K83" i="3"/>
  <c r="C83" i="3"/>
  <c r="O83" i="3"/>
  <c r="G83" i="3"/>
  <c r="R83" i="3"/>
  <c r="H83" i="3"/>
  <c r="P83" i="3"/>
  <c r="E83" i="3"/>
  <c r="N83" i="3"/>
  <c r="D83" i="3"/>
  <c r="M83" i="3"/>
  <c r="J83" i="3"/>
  <c r="I83" i="3"/>
  <c r="F83" i="3"/>
  <c r="Q83" i="3"/>
  <c r="L83" i="3"/>
  <c r="S89" i="3"/>
  <c r="K89" i="3"/>
  <c r="C89" i="3"/>
  <c r="O89" i="3"/>
  <c r="G89" i="3"/>
  <c r="R89" i="3"/>
  <c r="H89" i="3"/>
  <c r="P89" i="3"/>
  <c r="E89" i="3"/>
  <c r="N89" i="3"/>
  <c r="D89" i="3"/>
  <c r="M89" i="3"/>
  <c r="J89" i="3"/>
  <c r="I89" i="3"/>
  <c r="Q89" i="3"/>
  <c r="L89" i="3"/>
  <c r="F89" i="3"/>
  <c r="S81" i="3"/>
  <c r="K81" i="3"/>
  <c r="C81" i="3"/>
  <c r="O81" i="3"/>
  <c r="G81" i="3"/>
  <c r="R81" i="3"/>
  <c r="H81" i="3"/>
  <c r="P81" i="3"/>
  <c r="E81" i="3"/>
  <c r="N81" i="3"/>
  <c r="D81" i="3"/>
  <c r="M81" i="3"/>
  <c r="J81" i="3"/>
  <c r="I81" i="3"/>
  <c r="Q81" i="3"/>
  <c r="L81" i="3"/>
  <c r="F81" i="3"/>
  <c r="S101" i="3"/>
  <c r="K101" i="3"/>
  <c r="C101" i="3"/>
  <c r="O101" i="3"/>
  <c r="G101" i="3"/>
  <c r="R101" i="3"/>
  <c r="H101" i="3"/>
  <c r="Q101" i="3"/>
  <c r="F101" i="3"/>
  <c r="P101" i="3"/>
  <c r="E101" i="3"/>
  <c r="N101" i="3"/>
  <c r="D101" i="3"/>
  <c r="M101" i="3"/>
  <c r="J101" i="3"/>
  <c r="I101" i="3"/>
  <c r="L101" i="3"/>
  <c r="S95" i="3"/>
  <c r="K95" i="3"/>
  <c r="C95" i="3"/>
  <c r="O95" i="3"/>
  <c r="G95" i="3"/>
  <c r="R95" i="3"/>
  <c r="H95" i="3"/>
  <c r="Q95" i="3"/>
  <c r="F95" i="3"/>
  <c r="P95" i="3"/>
  <c r="E95" i="3"/>
  <c r="N95" i="3"/>
  <c r="D95" i="3"/>
  <c r="M95" i="3"/>
  <c r="J95" i="3"/>
  <c r="I95" i="3"/>
  <c r="L95" i="3"/>
  <c r="S92" i="3"/>
  <c r="K92" i="3"/>
  <c r="C92" i="3"/>
  <c r="O92" i="3"/>
  <c r="G92" i="3"/>
  <c r="R92" i="3"/>
  <c r="H92" i="3"/>
  <c r="Q92" i="3"/>
  <c r="P92" i="3"/>
  <c r="E92" i="3"/>
  <c r="N92" i="3"/>
  <c r="D92" i="3"/>
  <c r="M92" i="3"/>
  <c r="J92" i="3"/>
  <c r="I92" i="3"/>
  <c r="L92" i="3"/>
  <c r="F92" i="3"/>
  <c r="S80" i="3"/>
  <c r="K80" i="3"/>
  <c r="C80" i="3"/>
  <c r="O80" i="3"/>
  <c r="G80" i="3"/>
  <c r="R80" i="3"/>
  <c r="H80" i="3"/>
  <c r="P80" i="3"/>
  <c r="E80" i="3"/>
  <c r="N80" i="3"/>
  <c r="D80" i="3"/>
  <c r="M80" i="3"/>
  <c r="J80" i="3"/>
  <c r="I80" i="3"/>
  <c r="Q80" i="3"/>
  <c r="L80" i="3"/>
  <c r="F80" i="3"/>
  <c r="S72" i="3"/>
  <c r="K72" i="3"/>
  <c r="C72" i="3"/>
  <c r="O72" i="3"/>
  <c r="G72" i="3"/>
  <c r="R72" i="3"/>
  <c r="H72" i="3"/>
  <c r="N72" i="3"/>
  <c r="D72" i="3"/>
  <c r="M72" i="3"/>
  <c r="I72" i="3"/>
  <c r="J72" i="3"/>
  <c r="F72" i="3"/>
  <c r="E72" i="3"/>
  <c r="Q72" i="3"/>
  <c r="P72" i="3"/>
  <c r="L72" i="3"/>
  <c r="S71" i="3"/>
  <c r="K71" i="3"/>
  <c r="C71" i="3"/>
  <c r="O71" i="3"/>
  <c r="G71" i="3"/>
  <c r="R71" i="3"/>
  <c r="H71" i="3"/>
  <c r="N71" i="3"/>
  <c r="D71" i="3"/>
  <c r="M71" i="3"/>
  <c r="I71" i="3"/>
  <c r="Q71" i="3"/>
  <c r="P71" i="3"/>
  <c r="L71" i="3"/>
  <c r="J71" i="3"/>
  <c r="F71" i="3"/>
  <c r="E71" i="3"/>
  <c r="M35" i="3"/>
  <c r="E35" i="3"/>
  <c r="S35" i="3"/>
  <c r="J35" i="3"/>
  <c r="R35" i="3"/>
  <c r="I35" i="3"/>
  <c r="Q35" i="3"/>
  <c r="H35" i="3"/>
  <c r="P35" i="3"/>
  <c r="G35" i="3"/>
  <c r="O35" i="3"/>
  <c r="F35" i="3"/>
  <c r="N35" i="3"/>
  <c r="D35" i="3"/>
  <c r="L35" i="3"/>
  <c r="C35" i="3"/>
  <c r="K35" i="3"/>
  <c r="M31" i="3"/>
  <c r="E31" i="3"/>
  <c r="S31" i="3"/>
  <c r="J31" i="3"/>
  <c r="R31" i="3"/>
  <c r="I31" i="3"/>
  <c r="Q31" i="3"/>
  <c r="H31" i="3"/>
  <c r="P31" i="3"/>
  <c r="G31" i="3"/>
  <c r="O31" i="3"/>
  <c r="F31" i="3"/>
  <c r="N31" i="3"/>
  <c r="D31" i="3"/>
  <c r="L31" i="3"/>
  <c r="C31" i="3"/>
  <c r="K31" i="3"/>
  <c r="S98" i="3"/>
  <c r="K98" i="3"/>
  <c r="C98" i="3"/>
  <c r="O98" i="3"/>
  <c r="G98" i="3"/>
  <c r="R98" i="3"/>
  <c r="H98" i="3"/>
  <c r="Q98" i="3"/>
  <c r="F98" i="3"/>
  <c r="P98" i="3"/>
  <c r="E98" i="3"/>
  <c r="N98" i="3"/>
  <c r="D98" i="3"/>
  <c r="M98" i="3"/>
  <c r="J98" i="3"/>
  <c r="I98" i="3"/>
  <c r="L98" i="3"/>
  <c r="S90" i="3"/>
  <c r="K90" i="3"/>
  <c r="C90" i="3"/>
  <c r="O90" i="3"/>
  <c r="G90" i="3"/>
  <c r="R90" i="3"/>
  <c r="H90" i="3"/>
  <c r="P90" i="3"/>
  <c r="E90" i="3"/>
  <c r="N90" i="3"/>
  <c r="D90" i="3"/>
  <c r="M90" i="3"/>
  <c r="J90" i="3"/>
  <c r="I90" i="3"/>
  <c r="Q90" i="3"/>
  <c r="L90" i="3"/>
  <c r="F90" i="3"/>
  <c r="S82" i="3"/>
  <c r="K82" i="3"/>
  <c r="C82" i="3"/>
  <c r="O82" i="3"/>
  <c r="G82" i="3"/>
  <c r="R82" i="3"/>
  <c r="H82" i="3"/>
  <c r="P82" i="3"/>
  <c r="E82" i="3"/>
  <c r="N82" i="3"/>
  <c r="D82" i="3"/>
  <c r="M82" i="3"/>
  <c r="J82" i="3"/>
  <c r="I82" i="3"/>
  <c r="Q82" i="3"/>
  <c r="L82" i="3"/>
  <c r="F82" i="3"/>
  <c r="S77" i="3"/>
  <c r="K77" i="3"/>
  <c r="C77" i="3"/>
  <c r="O77" i="3"/>
  <c r="G77" i="3"/>
  <c r="R77" i="3"/>
  <c r="H77" i="3"/>
  <c r="P77" i="3"/>
  <c r="N77" i="3"/>
  <c r="D77" i="3"/>
  <c r="M77" i="3"/>
  <c r="I77" i="3"/>
  <c r="Q77" i="3"/>
  <c r="L77" i="3"/>
  <c r="J77" i="3"/>
  <c r="F77" i="3"/>
  <c r="E77" i="3"/>
</calcChain>
</file>

<file path=xl/sharedStrings.xml><?xml version="1.0" encoding="utf-8"?>
<sst xmlns="http://schemas.openxmlformats.org/spreadsheetml/2006/main" count="93" uniqueCount="80">
  <si>
    <t>事業者 No.</t>
    <phoneticPr fontId="6"/>
  </si>
  <si>
    <t>事業者名</t>
  </si>
  <si>
    <t>登録代表者名</t>
    <rPh sb="0" eb="2">
      <t>トウロク</t>
    </rPh>
    <phoneticPr fontId="6"/>
  </si>
  <si>
    <t>郵便番号</t>
    <rPh sb="0" eb="4">
      <t>ユウビンバンゴウ</t>
    </rPh>
    <phoneticPr fontId="6"/>
  </si>
  <si>
    <t>事業者住所</t>
  </si>
  <si>
    <t>銀行名</t>
  </si>
  <si>
    <t>銀行コード</t>
  </si>
  <si>
    <t>支店名</t>
  </si>
  <si>
    <t>支店コード</t>
  </si>
  <si>
    <t>口座種別</t>
  </si>
  <si>
    <t>口座番号</t>
  </si>
  <si>
    <t>口座名義(半角カナ)</t>
  </si>
  <si>
    <t>誓約事項同意欄</t>
    <rPh sb="0" eb="4">
      <t>セイヤクジコウ</t>
    </rPh>
    <rPh sb="4" eb="7">
      <t>ドウイラン</t>
    </rPh>
    <phoneticPr fontId="6"/>
  </si>
  <si>
    <t>市町村</t>
    <rPh sb="0" eb="3">
      <t>シチョウソン</t>
    </rPh>
    <phoneticPr fontId="6"/>
  </si>
  <si>
    <t>その後の住所</t>
    <rPh sb="2" eb="3">
      <t>アト</t>
    </rPh>
    <rPh sb="4" eb="6">
      <t>ジュウショ</t>
    </rPh>
    <phoneticPr fontId="6"/>
  </si>
  <si>
    <t>記入例</t>
    <rPh sb="0" eb="3">
      <t>キニュウレイ</t>
    </rPh>
    <phoneticPr fontId="6"/>
  </si>
  <si>
    <t>京都ポイント株式会社</t>
    <rPh sb="0" eb="2">
      <t>キョウト</t>
    </rPh>
    <rPh sb="6" eb="10">
      <t>カブシキガイシャ</t>
    </rPh>
    <phoneticPr fontId="6"/>
  </si>
  <si>
    <t>●●　●●●</t>
    <phoneticPr fontId="6"/>
  </si>
  <si>
    <t>京都市</t>
    <rPh sb="0" eb="3">
      <t>キョウトシ</t>
    </rPh>
    <phoneticPr fontId="6"/>
  </si>
  <si>
    <t>中京区●●●●●●</t>
    <rPh sb="0" eb="2">
      <t>ナカギョウ</t>
    </rPh>
    <rPh sb="2" eb="3">
      <t>ク</t>
    </rPh>
    <phoneticPr fontId="6"/>
  </si>
  <si>
    <t>●●銀行</t>
    <rPh sb="2" eb="4">
      <t>ギンコウ</t>
    </rPh>
    <phoneticPr fontId="6"/>
  </si>
  <si>
    <t>●●●</t>
    <phoneticPr fontId="6"/>
  </si>
  <si>
    <t>●●支店</t>
    <rPh sb="2" eb="4">
      <t>シテン</t>
    </rPh>
    <phoneticPr fontId="6"/>
  </si>
  <si>
    <t>普通</t>
  </si>
  <si>
    <t>●●●●●●●</t>
    <phoneticPr fontId="6"/>
  </si>
  <si>
    <t>ｷｮｳﾄ ﾀﾛｳ</t>
    <phoneticPr fontId="6"/>
  </si>
  <si>
    <t>同意します</t>
    <rPh sb="0" eb="2">
      <t>ドウイ</t>
    </rPh>
    <phoneticPr fontId="6"/>
  </si>
  <si>
    <t>店舗</t>
    <rPh sb="0" eb="2">
      <t>テンポ</t>
    </rPh>
    <phoneticPr fontId="6"/>
  </si>
  <si>
    <t>店舗名</t>
  </si>
  <si>
    <t>店舗住所</t>
  </si>
  <si>
    <t>業　種</t>
    <rPh sb="0" eb="1">
      <t>ギョウ</t>
    </rPh>
    <rPh sb="2" eb="3">
      <t>シュ</t>
    </rPh>
    <phoneticPr fontId="6"/>
  </si>
  <si>
    <t>加盟商店街名</t>
    <rPh sb="0" eb="2">
      <t>カメイ</t>
    </rPh>
    <rPh sb="2" eb="5">
      <t>ショウテンガイ</t>
    </rPh>
    <rPh sb="5" eb="6">
      <t>メイ</t>
    </rPh>
    <phoneticPr fontId="6"/>
  </si>
  <si>
    <t>加盟団体名</t>
    <rPh sb="0" eb="2">
      <t>カメイ</t>
    </rPh>
    <rPh sb="2" eb="4">
      <t>ダンタイ</t>
    </rPh>
    <rPh sb="4" eb="5">
      <t>メイ</t>
    </rPh>
    <phoneticPr fontId="6"/>
  </si>
  <si>
    <t>担当者氏名</t>
    <rPh sb="0" eb="2">
      <t>タントウ</t>
    </rPh>
    <rPh sb="2" eb="3">
      <t>シャ</t>
    </rPh>
    <rPh sb="3" eb="5">
      <t>シメイ</t>
    </rPh>
    <phoneticPr fontId="6"/>
  </si>
  <si>
    <t>担当者連絡先</t>
    <rPh sb="0" eb="3">
      <t>タントウシャ</t>
    </rPh>
    <rPh sb="3" eb="6">
      <t>レンラクサキ</t>
    </rPh>
    <phoneticPr fontId="6"/>
  </si>
  <si>
    <t>担当者e-mail</t>
    <rPh sb="0" eb="3">
      <t>タントウシャ</t>
    </rPh>
    <phoneticPr fontId="6"/>
  </si>
  <si>
    <t>希望スターターキット数</t>
    <rPh sb="0" eb="2">
      <t>キボウ</t>
    </rPh>
    <rPh sb="10" eb="11">
      <t>スウ</t>
    </rPh>
    <phoneticPr fontId="6"/>
  </si>
  <si>
    <t>二次元コード希望枚数</t>
    <rPh sb="0" eb="3">
      <t>ニジゲン</t>
    </rPh>
    <rPh sb="6" eb="8">
      <t>キボウ</t>
    </rPh>
    <rPh sb="8" eb="10">
      <t>マイスウ</t>
    </rPh>
    <phoneticPr fontId="6"/>
  </si>
  <si>
    <t>レジ名称</t>
    <rPh sb="2" eb="4">
      <t>メイショウ</t>
    </rPh>
    <phoneticPr fontId="6"/>
  </si>
  <si>
    <t>市区町村</t>
    <rPh sb="0" eb="2">
      <t>シク</t>
    </rPh>
    <rPh sb="2" eb="4">
      <t>チョウソン</t>
    </rPh>
    <phoneticPr fontId="6"/>
  </si>
  <si>
    <t>その他の住所</t>
    <rPh sb="2" eb="3">
      <t>タ</t>
    </rPh>
    <rPh sb="4" eb="6">
      <t>ジュウショ</t>
    </rPh>
    <phoneticPr fontId="6"/>
  </si>
  <si>
    <t>京都ポイント　きょうぽ店</t>
    <rPh sb="0" eb="2">
      <t>キョウト</t>
    </rPh>
    <rPh sb="11" eb="12">
      <t>ミセ</t>
    </rPh>
    <phoneticPr fontId="6"/>
  </si>
  <si>
    <t>京都市中京区</t>
    <rPh sb="0" eb="6">
      <t>キョウトシナカギョウク</t>
    </rPh>
    <phoneticPr fontId="6"/>
  </si>
  <si>
    <t>●●●●●</t>
    <phoneticPr fontId="6"/>
  </si>
  <si>
    <t>スーパーマーケット</t>
  </si>
  <si>
    <t>きょうぽ商店街</t>
    <rPh sb="4" eb="7">
      <t>ショウテンガイ</t>
    </rPh>
    <phoneticPr fontId="6"/>
  </si>
  <si>
    <t>京都市スーパーマーケット組合</t>
    <rPh sb="0" eb="3">
      <t>キョウトシ</t>
    </rPh>
    <rPh sb="12" eb="14">
      <t>クミアイ</t>
    </rPh>
    <phoneticPr fontId="6"/>
  </si>
  <si>
    <t>●●●●</t>
    <phoneticPr fontId="6"/>
  </si>
  <si>
    <t>レジ１、レジ２、レジ３</t>
    <phoneticPr fontId="6"/>
  </si>
  <si>
    <t>事業者名</t>
    <phoneticPr fontId="6"/>
  </si>
  <si>
    <t>郵便番号_事業者</t>
    <rPh sb="0" eb="4">
      <t>ユウビンバンゴウ</t>
    </rPh>
    <rPh sb="5" eb="8">
      <t>ジギョウシャ</t>
    </rPh>
    <phoneticPr fontId="6"/>
  </si>
  <si>
    <t>市区町村_事業者</t>
    <rPh sb="0" eb="2">
      <t>シク</t>
    </rPh>
    <rPh sb="2" eb="4">
      <t>チョウソン</t>
    </rPh>
    <rPh sb="5" eb="8">
      <t>ジギョウシャ</t>
    </rPh>
    <phoneticPr fontId="6"/>
  </si>
  <si>
    <t>町名番地_事業者</t>
    <rPh sb="0" eb="2">
      <t>チョウメイ</t>
    </rPh>
    <rPh sb="2" eb="4">
      <t>バンチ</t>
    </rPh>
    <rPh sb="5" eb="8">
      <t>ジギョウシャ</t>
    </rPh>
    <phoneticPr fontId="6"/>
  </si>
  <si>
    <t>事業者電話番号</t>
    <phoneticPr fontId="6"/>
  </si>
  <si>
    <t>金融機関名</t>
    <phoneticPr fontId="6"/>
  </si>
  <si>
    <t>金融機関コード</t>
    <phoneticPr fontId="6"/>
  </si>
  <si>
    <t>支店名</t>
    <phoneticPr fontId="6"/>
  </si>
  <si>
    <t>預金種類</t>
    <phoneticPr fontId="6"/>
  </si>
  <si>
    <t>口座名義人フリガナ</t>
    <phoneticPr fontId="6"/>
  </si>
  <si>
    <t>担当者氏名＿事業者</t>
    <rPh sb="0" eb="3">
      <t>タントウシャ</t>
    </rPh>
    <rPh sb="3" eb="5">
      <t>シメイ</t>
    </rPh>
    <rPh sb="6" eb="9">
      <t>ジギョウシャ</t>
    </rPh>
    <phoneticPr fontId="6"/>
  </si>
  <si>
    <t>担当者メールアドレス_事業者</t>
    <rPh sb="0" eb="3">
      <t>タントウシャ</t>
    </rPh>
    <rPh sb="11" eb="14">
      <t>ジギョウシャ</t>
    </rPh>
    <phoneticPr fontId="6"/>
  </si>
  <si>
    <t>店舗名称</t>
    <phoneticPr fontId="6"/>
  </si>
  <si>
    <t>郵便番号_店舗</t>
    <rPh sb="0" eb="4">
      <t>ユウビンバンゴウ</t>
    </rPh>
    <rPh sb="5" eb="7">
      <t>テンポ</t>
    </rPh>
    <phoneticPr fontId="6"/>
  </si>
  <si>
    <t>市区町村_店舗</t>
    <phoneticPr fontId="6"/>
  </si>
  <si>
    <r>
      <rPr>
        <b/>
        <sz val="12"/>
        <color rgb="FFFFFFFF"/>
        <rFont val="ＭＳ ゴシック"/>
        <family val="3"/>
        <charset val="128"/>
      </rPr>
      <t>町名番地</t>
    </r>
    <r>
      <rPr>
        <b/>
        <sz val="12"/>
        <color rgb="FFFFFFFF"/>
        <rFont val="Arial"/>
        <family val="3"/>
      </rPr>
      <t>_</t>
    </r>
    <r>
      <rPr>
        <b/>
        <sz val="12"/>
        <color rgb="FFFFFFFF"/>
        <rFont val="游ゴシック"/>
        <family val="3"/>
        <charset val="128"/>
      </rPr>
      <t>店舗</t>
    </r>
    <phoneticPr fontId="6"/>
  </si>
  <si>
    <t>店舗業種</t>
    <rPh sb="0" eb="2">
      <t>テンポ</t>
    </rPh>
    <rPh sb="2" eb="4">
      <t>ギョウシュ</t>
    </rPh>
    <phoneticPr fontId="6"/>
  </si>
  <si>
    <t>加盟所属商店街</t>
    <rPh sb="0" eb="2">
      <t>カメイ</t>
    </rPh>
    <rPh sb="2" eb="4">
      <t>ショゾク</t>
    </rPh>
    <rPh sb="4" eb="7">
      <t>ショウテンガイ</t>
    </rPh>
    <phoneticPr fontId="6"/>
  </si>
  <si>
    <t>店舗責任者電話番号</t>
    <rPh sb="0" eb="2">
      <t>テンポ</t>
    </rPh>
    <rPh sb="2" eb="4">
      <t>セキニン</t>
    </rPh>
    <rPh sb="4" eb="5">
      <t>シャ</t>
    </rPh>
    <rPh sb="5" eb="7">
      <t>デンワ</t>
    </rPh>
    <rPh sb="7" eb="9">
      <t>バンゴウ</t>
    </rPh>
    <phoneticPr fontId="6"/>
  </si>
  <si>
    <t>担当者メールアドレス＿店舗</t>
    <rPh sb="0" eb="3">
      <t>タントウシャ</t>
    </rPh>
    <rPh sb="11" eb="13">
      <t>テンポ</t>
    </rPh>
    <phoneticPr fontId="6"/>
  </si>
  <si>
    <t>スターターキット希望数</t>
    <phoneticPr fontId="6"/>
  </si>
  <si>
    <t>二次元コード希望枚数</t>
    <phoneticPr fontId="6"/>
  </si>
  <si>
    <t>レジごとに二次元コードを希望する場合</t>
    <rPh sb="5" eb="8">
      <t>ニジゲン</t>
    </rPh>
    <rPh sb="12" eb="14">
      <t>キボウ</t>
    </rPh>
    <rPh sb="16" eb="18">
      <t>バアイ</t>
    </rPh>
    <phoneticPr fontId="6"/>
  </si>
  <si>
    <t>09000000000</t>
    <phoneticPr fontId="6"/>
  </si>
  <si>
    <t>※半角数字</t>
    <rPh sb="1" eb="3">
      <t>ハンカク</t>
    </rPh>
    <rPh sb="3" eb="5">
      <t>スウジ</t>
    </rPh>
    <phoneticPr fontId="6"/>
  </si>
  <si>
    <t>０９０００００００００</t>
    <phoneticPr fontId="6"/>
  </si>
  <si>
    <t>担当者連絡先(半角数字)</t>
    <rPh sb="0" eb="3">
      <t>タントウシャ</t>
    </rPh>
    <rPh sb="3" eb="6">
      <t>レンラクサキ</t>
    </rPh>
    <rPh sb="7" eb="11">
      <t>ハンカクスウジ</t>
    </rPh>
    <phoneticPr fontId="6"/>
  </si>
  <si>
    <t>電話番号(ハイフンなし)</t>
    <phoneticPr fontId="6"/>
  </si>
  <si>
    <t>※ハイフンなし</t>
    <phoneticPr fontId="6"/>
  </si>
  <si>
    <t>0750000000</t>
    <phoneticPr fontId="6"/>
  </si>
  <si>
    <t>郵便番号(ハイフン)</t>
    <rPh sb="0" eb="4">
      <t>ユウビンバンゴウ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</si>
</sst>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  <scheme val="minor"/>
    </font>
    <font>
      <sz val="11"/>
      <color theme="1"/>
      <name val="ＭＳ Ｐゴシック"/>
      <family val="2"/>
      <charset val="128"/>
    </font>
    <font>
      <b/>
      <sz val="11"/>
      <color rgb="FFFFFFFF"/>
      <name val="Arial"/>
      <family val="2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6"/>
      <name val="Arial"/>
      <family val="3"/>
      <charset val="128"/>
      <scheme val="minor"/>
    </font>
    <font>
      <b/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Arial"/>
      <family val="2"/>
      <scheme val="minor"/>
    </font>
    <font>
      <b/>
      <sz val="10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2"/>
      <charset val="128"/>
    </font>
    <font>
      <sz val="10"/>
      <color theme="0" tint="-0.499984740745262"/>
      <name val="Segoe UI Symbol"/>
      <family val="2"/>
    </font>
    <font>
      <sz val="10"/>
      <color theme="0" tint="-0.499984740745262"/>
      <name val="Segoe UI Symbol"/>
      <family val="3"/>
    </font>
    <font>
      <sz val="10"/>
      <color theme="0" tint="-0.499984740745262"/>
      <name val="Arial"/>
      <family val="2"/>
    </font>
    <font>
      <sz val="11"/>
      <color rgb="FFFF0000"/>
      <name val="ＭＳ Ｐゴシック"/>
      <family val="3"/>
      <charset val="128"/>
    </font>
    <font>
      <b/>
      <sz val="12"/>
      <color rgb="FFFFFFFF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10"/>
      <color rgb="FF000000"/>
      <name val="Arial"/>
      <family val="3"/>
      <charset val="128"/>
      <scheme val="minor"/>
    </font>
    <font>
      <b/>
      <sz val="12"/>
      <color theme="1"/>
      <name val="Arial"/>
      <family val="2"/>
      <scheme val="minor"/>
    </font>
    <font>
      <sz val="10"/>
      <color theme="1" tint="0.499984740745262"/>
      <name val="ＭＳ Ｐ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1"/>
      <color rgb="FFFFFFF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2"/>
      <color rgb="FFFFFFFF"/>
      <name val="ＭＳ ゴシック"/>
      <family val="3"/>
      <charset val="128"/>
    </font>
    <font>
      <b/>
      <sz val="12"/>
      <color rgb="FFFFFFFF"/>
      <name val="ＭＳ Ｐゴシック"/>
      <family val="3"/>
      <charset val="128"/>
    </font>
    <font>
      <b/>
      <sz val="12"/>
      <color rgb="FFFFFFFF"/>
      <name val="Arial"/>
      <family val="3"/>
      <charset val="128"/>
    </font>
    <font>
      <b/>
      <sz val="12"/>
      <color rgb="FFFFFFFF"/>
      <name val="Arial"/>
      <family val="3"/>
    </font>
    <font>
      <b/>
      <sz val="12"/>
      <color rgb="FFFFFFFF"/>
      <name val="游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rgb="FF434343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434343"/>
      </patternFill>
    </fill>
    <fill>
      <patternFill patternType="solid">
        <fgColor theme="0" tint="-4.9989318521683403E-2"/>
        <bgColor rgb="FF4343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5">
    <xf numFmtId="0" fontId="0" fillId="0" borderId="0" xfId="0"/>
    <xf numFmtId="0" fontId="4" fillId="0" borderId="0" xfId="0" applyFont="1"/>
    <xf numFmtId="0" fontId="8" fillId="6" borderId="1" xfId="0" applyFont="1" applyFill="1" applyBorder="1"/>
    <xf numFmtId="0" fontId="10" fillId="6" borderId="1" xfId="0" applyFont="1" applyFill="1" applyBorder="1"/>
    <xf numFmtId="0" fontId="9" fillId="6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0" fillId="0" borderId="0" xfId="0" applyAlignment="1">
      <alignment shrinkToFit="1"/>
    </xf>
    <xf numFmtId="0" fontId="18" fillId="0" borderId="1" xfId="0" applyFont="1" applyBorder="1" applyAlignment="1">
      <alignment horizontal="center" vertical="center" shrinkToFi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7" fillId="0" borderId="0" xfId="0" applyFont="1" applyAlignment="1">
      <alignment wrapText="1"/>
    </xf>
    <xf numFmtId="0" fontId="14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wrapText="1"/>
    </xf>
    <xf numFmtId="0" fontId="19" fillId="7" borderId="1" xfId="0" applyFont="1" applyFill="1" applyBorder="1" applyAlignment="1">
      <alignment horizontal="center"/>
    </xf>
    <xf numFmtId="0" fontId="12" fillId="6" borderId="1" xfId="0" applyFont="1" applyFill="1" applyBorder="1"/>
    <xf numFmtId="0" fontId="13" fillId="6" borderId="8" xfId="0" applyFont="1" applyFill="1" applyBorder="1"/>
    <xf numFmtId="0" fontId="21" fillId="2" borderId="2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49" fontId="22" fillId="2" borderId="2" xfId="0" applyNumberFormat="1" applyFont="1" applyFill="1" applyBorder="1" applyAlignment="1">
      <alignment horizontal="center"/>
    </xf>
    <xf numFmtId="49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3" fillId="3" borderId="4" xfId="0" applyFont="1" applyFill="1" applyBorder="1"/>
    <xf numFmtId="0" fontId="22" fillId="3" borderId="4" xfId="0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14" fillId="6" borderId="5" xfId="0" applyFont="1" applyFill="1" applyBorder="1" applyAlignment="1">
      <alignment horizontal="center"/>
    </xf>
    <xf numFmtId="0" fontId="25" fillId="6" borderId="5" xfId="0" applyFont="1" applyFill="1" applyBorder="1"/>
    <xf numFmtId="0" fontId="25" fillId="6" borderId="5" xfId="0" applyFont="1" applyFill="1" applyBorder="1" applyAlignment="1">
      <alignment horizontal="right"/>
    </xf>
    <xf numFmtId="0" fontId="26" fillId="0" borderId="5" xfId="0" applyFont="1" applyBorder="1"/>
    <xf numFmtId="0" fontId="23" fillId="0" borderId="3" xfId="0" applyFont="1" applyBorder="1" applyAlignment="1">
      <alignment horizontal="center"/>
    </xf>
    <xf numFmtId="0" fontId="23" fillId="0" borderId="3" xfId="0" applyFont="1" applyBorder="1"/>
    <xf numFmtId="0" fontId="20" fillId="2" borderId="1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6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9" fillId="2" borderId="2" xfId="0" applyFont="1" applyFill="1" applyBorder="1"/>
    <xf numFmtId="0" fontId="32" fillId="2" borderId="2" xfId="0" applyFont="1" applyFill="1" applyBorder="1" applyAlignment="1">
      <alignment horizontal="center"/>
    </xf>
    <xf numFmtId="49" fontId="32" fillId="2" borderId="2" xfId="0" applyNumberFormat="1" applyFont="1" applyFill="1" applyBorder="1" applyAlignment="1">
      <alignment horizontal="center"/>
    </xf>
    <xf numFmtId="49" fontId="25" fillId="6" borderId="5" xfId="0" applyNumberFormat="1" applyFont="1" applyFill="1" applyBorder="1"/>
    <xf numFmtId="49" fontId="23" fillId="0" borderId="3" xfId="0" applyNumberFormat="1" applyFont="1" applyBorder="1"/>
    <xf numFmtId="0" fontId="33" fillId="3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10" fillId="0" borderId="1" xfId="0" applyFont="1" applyFill="1" applyBorder="1"/>
    <xf numFmtId="0" fontId="8" fillId="0" borderId="1" xfId="0" applyFont="1" applyFill="1" applyBorder="1"/>
    <xf numFmtId="0" fontId="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3" fillId="0" borderId="8" xfId="0" applyFont="1" applyFill="1" applyBorder="1"/>
    <xf numFmtId="49" fontId="13" fillId="0" borderId="1" xfId="0" applyNumberFormat="1" applyFont="1" applyFill="1" applyBorder="1"/>
    <xf numFmtId="49" fontId="10" fillId="6" borderId="1" xfId="0" applyNumberFormat="1" applyFont="1" applyFill="1" applyBorder="1"/>
    <xf numFmtId="49" fontId="10" fillId="0" borderId="1" xfId="0" applyNumberFormat="1" applyFont="1" applyFill="1" applyBorder="1"/>
    <xf numFmtId="49" fontId="11" fillId="6" borderId="1" xfId="0" applyNumberFormat="1" applyFont="1" applyFill="1" applyBorder="1"/>
    <xf numFmtId="49" fontId="11" fillId="0" borderId="1" xfId="0" applyNumberFormat="1" applyFont="1" applyFill="1" applyBorder="1"/>
  </cellXfs>
  <cellStyles count="2">
    <cellStyle name="標準" xfId="0" builtinId="0"/>
    <cellStyle name="標準 2" xfId="1" xr:uid="{D5AF889F-9336-4E0D-903C-0B60B09D6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47625</xdr:rowOff>
    </xdr:from>
    <xdr:to>
      <xdr:col>17</xdr:col>
      <xdr:colOff>1076324</xdr:colOff>
      <xdr:row>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CEE7804-ED17-E5F4-8F0B-A7C2AC8351E6}"/>
            </a:ext>
          </a:extLst>
        </xdr:cNvPr>
        <xdr:cNvSpPr txBox="1"/>
      </xdr:nvSpPr>
      <xdr:spPr>
        <a:xfrm>
          <a:off x="47624" y="47625"/>
          <a:ext cx="20107275" cy="24860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複数店舗事業者用申込書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　「事業者情報」シートと「店舗・テナント」シートに、それぞれ漏れがないように記入してください。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　事業者は複数の店舗（支店、テナント）を登録することができます。その場合は、「店舗・テナント」シートに店舗・テナントごとの情報を記入してください。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　　「事業者情報」に入力した事業者は、各店舗のポイント利用状況が確認できますが、振込口座は、「事業者情報」のシートに入力された口座に統一されます。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　　別口座を希望される場合は、「事業者情報」のシートに、それぞれ独立した店舗としてご入力ください。その場合は、別途、本部（本社）で、店舗ごとの</a:t>
          </a:r>
          <a:r>
            <a:rPr kumimoji="1" lang="en-US" altLang="ja-JP" sz="1200">
              <a:solidFill>
                <a:sysClr val="windowText" lastClr="000000"/>
              </a:solidFill>
            </a:rPr>
            <a:t>ID</a:t>
          </a:r>
          <a:r>
            <a:rPr kumimoji="1" lang="ja-JP" altLang="en-US" sz="1200">
              <a:solidFill>
                <a:sysClr val="windowText" lastClr="000000"/>
              </a:solidFill>
            </a:rPr>
            <a:t>とパスワードを共有いただくことで、各店舗のポイント利用状況を把握することが可能となります。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　店舗の業種は、ドロップダウンリストから選択してください。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　スターターキット数は、店舗ごとに希望数を入力してください。それぞれ、各店舗の住所宛てに必要部数をお送りいたします。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　二次元コードの枚数は、店舗ごとに希望枚数を入力してください。それぞれ、各店舗の住所宛てに必要部数をお送りいたします。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　　なお、レジごとに二次元コードを希望する場合は、レジの名称を記入してください。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B978B-8AD6-4771-8F5C-101B10FF6C8C}">
  <dimension ref="A1:AF101"/>
  <sheetViews>
    <sheetView workbookViewId="0"/>
  </sheetViews>
  <sheetFormatPr defaultColWidth="10.90625" defaultRowHeight="12.5" x14ac:dyDescent="0.25"/>
  <sheetData>
    <row r="1" spans="1:32" ht="20" x14ac:dyDescent="0.6">
      <c r="A1" s="41"/>
      <c r="B1" s="41" t="s">
        <v>0</v>
      </c>
      <c r="C1" s="41" t="s">
        <v>49</v>
      </c>
      <c r="D1" s="41" t="s">
        <v>2</v>
      </c>
      <c r="E1" s="41" t="s">
        <v>50</v>
      </c>
      <c r="F1" s="5" t="s">
        <v>51</v>
      </c>
      <c r="G1" s="5" t="s">
        <v>52</v>
      </c>
      <c r="H1" s="41" t="s">
        <v>53</v>
      </c>
      <c r="I1" s="41" t="s">
        <v>54</v>
      </c>
      <c r="J1" s="42" t="s">
        <v>55</v>
      </c>
      <c r="K1" s="41" t="s">
        <v>56</v>
      </c>
      <c r="L1" s="42" t="s">
        <v>8</v>
      </c>
      <c r="M1" s="41" t="s">
        <v>57</v>
      </c>
      <c r="N1" s="42" t="s">
        <v>10</v>
      </c>
      <c r="O1" s="41" t="s">
        <v>58</v>
      </c>
      <c r="P1" s="41" t="s">
        <v>12</v>
      </c>
      <c r="Q1" s="43" t="s">
        <v>59</v>
      </c>
      <c r="R1" s="43" t="s">
        <v>34</v>
      </c>
      <c r="S1" s="44" t="s">
        <v>60</v>
      </c>
      <c r="T1" s="45" t="s">
        <v>61</v>
      </c>
      <c r="U1" s="46" t="s">
        <v>62</v>
      </c>
      <c r="V1" s="46" t="s">
        <v>63</v>
      </c>
      <c r="W1" s="47" t="s">
        <v>64</v>
      </c>
      <c r="X1" s="45" t="s">
        <v>65</v>
      </c>
      <c r="Y1" s="45" t="s">
        <v>66</v>
      </c>
      <c r="Z1" s="45" t="s">
        <v>32</v>
      </c>
      <c r="AA1" s="48" t="s">
        <v>33</v>
      </c>
      <c r="AB1" s="48" t="s">
        <v>67</v>
      </c>
      <c r="AC1" s="48" t="s">
        <v>68</v>
      </c>
      <c r="AD1" s="48" t="s">
        <v>69</v>
      </c>
      <c r="AE1" s="49" t="s">
        <v>70</v>
      </c>
      <c r="AF1" s="49" t="s">
        <v>71</v>
      </c>
    </row>
    <row r="2" spans="1:32" x14ac:dyDescent="0.25">
      <c r="A2">
        <v>1</v>
      </c>
      <c r="B2">
        <f>VLOOKUP($A$2,事業者情報!$A$10:$R$10,1,FALSE)</f>
        <v>1</v>
      </c>
      <c r="C2">
        <f>VLOOKUP($A$2,事業者情報!$A$10:$R$10,2,FALSE)</f>
        <v>0</v>
      </c>
      <c r="D2">
        <f>VLOOKUP($A$2,事業者情報!$A$10:$R$10,3,FALSE)</f>
        <v>0</v>
      </c>
      <c r="E2">
        <f>VLOOKUP($A$2,事業者情報!$A$10:$R$10,4,FALSE)</f>
        <v>0</v>
      </c>
      <c r="F2">
        <f>VLOOKUP($A$2,事業者情報!$A$10:$R$10,5,FALSE)</f>
        <v>0</v>
      </c>
      <c r="G2">
        <f>VLOOKUP($A$2,事業者情報!$A$10:$R$10,6,FALSE)</f>
        <v>0</v>
      </c>
      <c r="H2">
        <f>VLOOKUP($A$2,事業者情報!$A$10:$R$10,7,FALSE)</f>
        <v>0</v>
      </c>
      <c r="I2">
        <f>VLOOKUP($A$2,事業者情報!$A$10:$R$10,8,FALSE)</f>
        <v>0</v>
      </c>
      <c r="J2">
        <f>VLOOKUP($A$2,事業者情報!$A$10:$R$10,9,FALSE)</f>
        <v>0</v>
      </c>
      <c r="K2">
        <f>VLOOKUP($A$2,事業者情報!$A$10:$R$10,10,FALSE)</f>
        <v>0</v>
      </c>
      <c r="L2">
        <f>VLOOKUP($A$2,事業者情報!$A$10:$R$10,11,FALSE)</f>
        <v>0</v>
      </c>
      <c r="M2">
        <f>VLOOKUP($A$2,事業者情報!$A$10:$R$10,12,FALSE)</f>
        <v>0</v>
      </c>
      <c r="N2">
        <f>VLOOKUP($A$2,事業者情報!$A$10:$R$10,13,FALSE)</f>
        <v>0</v>
      </c>
      <c r="O2">
        <f>VLOOKUP($A$2,事業者情報!$A$10:$R$10,14,FALSE)</f>
        <v>0</v>
      </c>
      <c r="P2">
        <f>VLOOKUP($A$2,事業者情報!$A$10:$R$10,15,FALSE)</f>
        <v>0</v>
      </c>
      <c r="Q2">
        <f>VLOOKUP($A$2,事業者情報!$A$10:$R$10,16,FALSE)</f>
        <v>0</v>
      </c>
      <c r="R2">
        <f>VLOOKUP($A$2,事業者情報!$A$10:$R$10,17,FALSE)</f>
        <v>0</v>
      </c>
      <c r="S2">
        <f>VLOOKUP($A$2,事業者情報!$A$10:$R$10,18,FALSE)</f>
        <v>0</v>
      </c>
      <c r="T2" t="str">
        <f>IF(VLOOKUP($A$2,店舗・テナント!$A$4:$N$4,2,FALSE)="","",VLOOKUP($A$2,店舗・テナント!$A$4:$N$4,2,FALSE))</f>
        <v/>
      </c>
      <c r="U2" t="str">
        <f>IF(VLOOKUP($A$2,店舗・テナント!$A$4:$N$4,3,FALSE)="","",VLOOKUP($A$2,店舗・テナント!$A$4:$N$4,3,FALSE))</f>
        <v/>
      </c>
      <c r="V2" t="str">
        <f>IF(VLOOKUP($A$2,店舗・テナント!$A$4:$N$4,4,FALSE)="","",VLOOKUP($A$2,店舗・テナント!$A$4:$N$4,4,FALSE))</f>
        <v/>
      </c>
      <c r="W2" t="str">
        <f>IF(VLOOKUP($A$2,店舗・テナント!$A$4:$N$4,5,FALSE)="","",VLOOKUP($A$2,店舗・テナント!$A$4:$N$4,5,FALSE))</f>
        <v/>
      </c>
      <c r="X2" t="str">
        <f>IF(VLOOKUP($A$2,店舗・テナント!$A$4:$N$4,6,FALSE)="","",VLOOKUP($A$2,店舗・テナント!$A$4:$N$4,6,FALSE))</f>
        <v/>
      </c>
      <c r="Y2" t="str">
        <f>IF(VLOOKUP($A$2,店舗・テナント!$A$4:$N$4,7,FALSE)="","",VLOOKUP($A$2,店舗・テナント!$A$4:$N$4,7,FALSE))</f>
        <v/>
      </c>
      <c r="Z2" t="str">
        <f>IF(VLOOKUP($A$2,店舗・テナント!$A$4:$N$4,8,FALSE)="","",VLOOKUP($A$2,店舗・テナント!$A$4:$N$4,8,FALSE))</f>
        <v/>
      </c>
      <c r="AA2" t="str">
        <f>IF(VLOOKUP($A$2,店舗・テナント!$A$4:$N$4,9,FALSE)="","",VLOOKUP($A$2,店舗・テナント!$A$4:$N$4,9,FALSE))</f>
        <v/>
      </c>
      <c r="AB2" t="str">
        <f>IF(VLOOKUP($A$2,店舗・テナント!$A$4:$N$4,10,FALSE)="","",VLOOKUP($A$2,店舗・テナント!$A$4:$N$4,10,FALSE))</f>
        <v/>
      </c>
      <c r="AC2" t="str">
        <f>IF(VLOOKUP($A$2,店舗・テナント!$A$4:$N$4,11,FALSE)="","",VLOOKUP($A$2,店舗・テナント!$A$4:$N$4,11,FALSE))</f>
        <v/>
      </c>
      <c r="AD2" t="str">
        <f>IF(VLOOKUP($A$2,店舗・テナント!$A$4:$N$4,12,FALSE)="","",VLOOKUP($A$2,店舗・テナント!$A$4:$N$4,12,FALSE))</f>
        <v/>
      </c>
      <c r="AE2" t="str">
        <f>IF(VLOOKUP($A$2,店舗・テナント!$A$4:$N$4,13,FALSE)="","",VLOOKUP($A$2,店舗・テナント!$A$4:$N$4,13,FALSE))</f>
        <v/>
      </c>
      <c r="AF2" t="str">
        <f>IF(VLOOKUP($A$2,店舗・テナント!$A$4:$N$4,14,FALSE)="","",VLOOKUP($A$2,店舗・テナント!$A$4:$N$4,14,FALSE))</f>
        <v/>
      </c>
    </row>
    <row r="3" spans="1:32" x14ac:dyDescent="0.25">
      <c r="A3" t="str">
        <f>IF(VLOOKUP(ROW(A2),店舗・テナント!$A$4:$N$451,2,FALSE)&lt;&gt;"",ROW(A2),"")</f>
        <v/>
      </c>
      <c r="B3" t="str">
        <f>IFERROR(IF(VLOOKUP(A3,事業者情報!$A$10:$R$109,COLUMN(B3),FALSE)&lt;&gt;"",1,IF(VLOOKUP(A3,店舗・テナント!$A$4:$N$451,COLUMN(B3),FALSE)&lt;&gt;"",2,"")),"")</f>
        <v/>
      </c>
      <c r="C3" t="str">
        <f>IF(B3=1,VLOOKUP(A3,事業者情報!$A$10:$R$109,COLUMN(B3),FALSE),IF(B3=2,C2,""))</f>
        <v/>
      </c>
      <c r="D3" t="str">
        <f>IF(B3=1,VLOOKUP(A3,事業者情報!$A$10:$R$109,COLUMN(C3),FALSE),IF(B3=2,D2,""))</f>
        <v/>
      </c>
      <c r="E3" t="str">
        <f>IF(B3=1,VLOOKUP(A3,事業者情報!$A$10:$R$109,COLUMN(D3),FALSE),IF(B3=2,E2,""))</f>
        <v/>
      </c>
      <c r="F3" t="str">
        <f>IF(B3=1,VLOOKUP(A3,事業者情報!$A$10:$R$109,COLUMN(E3),FALSE),IF(B3=2,F2,""))</f>
        <v/>
      </c>
      <c r="G3" t="str">
        <f>IF(B3=1,VLOOKUP(A3,事業者情報!$A$10:$R$109,COLUMN(F3),FALSE),IF(B3=2,G2,""))</f>
        <v/>
      </c>
      <c r="H3" t="str">
        <f>IF(B3=1,VLOOKUP(A3,事業者情報!$A$10:$R$109,COLUMN(G3),FALSE),IF(B3=2,H2,""))</f>
        <v/>
      </c>
      <c r="I3" t="str">
        <f>IF(B3=1,VLOOKUP(A3,事業者情報!$A$10:$R$109,COLUMN(H3),FALSE),IF(B3=2,I2,""))</f>
        <v/>
      </c>
      <c r="J3" t="str">
        <f>IF(B3=1,VLOOKUP(A3,事業者情報!$A$10:$R$109,COLUMN(I3),FALSE),IF(B3=2,J2,""))</f>
        <v/>
      </c>
      <c r="K3" t="str">
        <f>IF(B3=1,VLOOKUP(A3,事業者情報!$A$10:$R$109,COLUMN(J3),FALSE),IF(B3=2,K2,""))</f>
        <v/>
      </c>
      <c r="L3" t="str">
        <f>IF(B3=1,VLOOKUP(A3,事業者情報!$A$10:$R$109,COLUMN(K3),FALSE),IF(B3=2,L2,""))</f>
        <v/>
      </c>
      <c r="M3" t="str">
        <f>IF(B3=1,VLOOKUP(A3,事業者情報!$A$10:$R$109,COLUMN(L3),FALSE),IF(B3=2,M2,""))</f>
        <v/>
      </c>
      <c r="N3" t="str">
        <f>IF(B3=1,VLOOKUP(A3,事業者情報!$A$10:$R$109,COLUMN(M3),FALSE),IF(B3=2,N2,""))</f>
        <v/>
      </c>
      <c r="O3" t="str">
        <f>IF(B3=1,VLOOKUP(A3,事業者情報!$A$10:$R$109,COLUMN(N3),FALSE),IF(B3=2,O2,""))</f>
        <v/>
      </c>
      <c r="P3" t="str">
        <f>IF(B3=1,VLOOKUP(A3,事業者情報!$A$10:$R$109,COLUMN(O3),FALSE),IF(B3=2,P2,""))</f>
        <v/>
      </c>
      <c r="Q3" t="str">
        <f>IF(B3=1,VLOOKUP(A3,事業者情報!$A$10:$R$109,COLUMN(P3),FALSE),IF(B3=2,Q2,""))</f>
        <v/>
      </c>
      <c r="R3" t="str">
        <f>IF(B3=1,VLOOKUP(A3,事業者情報!$A$10:$R$109,COLUMN(Q3),FALSE),IF(B3=2,R2,""))</f>
        <v/>
      </c>
      <c r="S3" t="str">
        <f>IF(B3=1,VLOOKUP(A3,事業者情報!$A$10:$R$109,COLUMN(R3),FALSE),IF(B3=2,S2,""))</f>
        <v/>
      </c>
      <c r="T3" t="str">
        <f>IFERROR(IF(VLOOKUP(A3,店舗・テナント!A3:$N$451,COLUMN(B3),FALSE)="","",VLOOKUP(A3,店舗・テナント!A3:$N$451,COLUMN(B3),FALSE)),"")</f>
        <v/>
      </c>
      <c r="U3" t="str">
        <f>IFERROR(IF(VLOOKUP(A3,店舗・テナント!A3:$N$451,COLUMN(C3),FALSE)="","",VLOOKUP(A3,店舗・テナント!A3:$N$451,COLUMN(C3),FALSE)),"")</f>
        <v/>
      </c>
      <c r="V3" t="str">
        <f>IFERROR(IF(VLOOKUP(A3,店舗・テナント!A3:$N$451,COLUMN(D3),FALSE)="","",VLOOKUP(A3,店舗・テナント!A3:$N$451,COLUMN(D3),FALSE)),"")</f>
        <v/>
      </c>
      <c r="W3" t="str">
        <f>IFERROR(IF(VLOOKUP(A3,店舗・テナント!A3:$N$451,COLUMN(E3),FALSE)="","",VLOOKUP(A3,店舗・テナント!A3:$N$451,COLUMN(E3),FALSE)),"")</f>
        <v/>
      </c>
      <c r="X3" t="str">
        <f>IFERROR(IF(VLOOKUP(A3,店舗・テナント!A3:$N$451,COLUMN(F3),FALSE)="","",VLOOKUP(A3,店舗・テナント!A3:$N$451,COLUMN(F3),FALSE)),"")</f>
        <v/>
      </c>
      <c r="Y3" t="str">
        <f>IFERROR(IF(VLOOKUP(A3,店舗・テナント!A3:$N$451,COLUMN(G3),FALSE)="","",VLOOKUP(A3,店舗・テナント!A3:$N$451,COLUMN(G3),FALSE)),"")</f>
        <v/>
      </c>
      <c r="Z3" t="str">
        <f>IFERROR(IF(VLOOKUP(A3,店舗・テナント!A3:$N$451,COLUMN(H3),FALSE)="","",VLOOKUP(A3,店舗・テナント!A3:$N$451,COLUMN(H3),FALSE)),"")</f>
        <v/>
      </c>
      <c r="AA3" t="str">
        <f>IFERROR(IF(VLOOKUP(A3,店舗・テナント!A3:$N$451,COLUMN(I3),FALSE)="","",VLOOKUP(A3,店舗・テナント!A3:$N$451,COLUMN(I3),FALSE)),"")</f>
        <v/>
      </c>
      <c r="AB3" t="str">
        <f>IFERROR(IF(VLOOKUP(A3,店舗・テナント!A3:$N$451,COLUMN(J3),FALSE)="","",VLOOKUP(A3,店舗・テナント!A3:$N$451,COLUMN(J3),FALSE)),"")</f>
        <v/>
      </c>
      <c r="AC3" t="str">
        <f>IFERROR(IF(VLOOKUP(A3,店舗・テナント!A3:$N$451,COLUMN(K3),FALSE)="","",VLOOKUP(A3,店舗・テナント!A3:$N$451,COLUMN(K3),FALSE)),"")</f>
        <v/>
      </c>
      <c r="AD3" t="str">
        <f>IFERROR(IF(VLOOKUP(A3,店舗・テナント!A3:$N$451,COLUMN(L3),FALSE)="","",VLOOKUP(A3,店舗・テナント!A3:$N$451,COLUMN(L3),FALSE)),"")</f>
        <v/>
      </c>
      <c r="AE3" t="str">
        <f>IFERROR(IF(VLOOKUP(A3,店舗・テナント!A3:$N$451,COLUMN(M3),FALSE)="","",VLOOKUP(A3,店舗・テナント!A3:$N$451,COLUMN(M3),FALSE)),"")</f>
        <v/>
      </c>
      <c r="AF3" t="str">
        <f>IFERROR(IF(VLOOKUP(A3,店舗・テナント!A3:$N$451,COLUMN(N3),FALSE)="","",VLOOKUP(A3,店舗・テナント!A3:$N$451,COLUMN(N3),FALSE)),"")</f>
        <v/>
      </c>
    </row>
    <row r="4" spans="1:32" x14ac:dyDescent="0.25">
      <c r="A4" t="str">
        <f>IF(VLOOKUP(ROW(A3),店舗・テナント!$A$4:$N$451,2,FALSE)&lt;&gt;"",ROW(A3),"")</f>
        <v/>
      </c>
      <c r="B4" t="str">
        <f>IFERROR(IF(VLOOKUP(A4,事業者情報!$A$10:$R$109,COLUMN(B4),FALSE)&lt;&gt;"",1,IF(VLOOKUP(A4,店舗・テナント!$A$4:$N$451,COLUMN(B4),FALSE)&lt;&gt;"",2,"")),"")</f>
        <v/>
      </c>
      <c r="C4" t="str">
        <f>IF(B4=1,VLOOKUP(A4,事業者情報!$A$10:$R$109,COLUMN(B4),FALSE),IF(B4=2,C3,""))</f>
        <v/>
      </c>
      <c r="D4" t="str">
        <f>IF(B4=1,VLOOKUP(A4,事業者情報!$A$10:$R$109,COLUMN(C4),FALSE),IF(B4=2,D3,""))</f>
        <v/>
      </c>
      <c r="E4" t="str">
        <f>IF(B4=1,VLOOKUP(A4,事業者情報!$A$10:$R$109,COLUMN(D4),FALSE),IF(B4=2,E3,""))</f>
        <v/>
      </c>
      <c r="F4" t="str">
        <f>IF(B4=1,VLOOKUP(A4,事業者情報!$A$10:$R$109,COLUMN(E4),FALSE),IF(B4=2,F3,""))</f>
        <v/>
      </c>
      <c r="G4" t="str">
        <f>IF(B4=1,VLOOKUP(A4,事業者情報!$A$10:$R$109,COLUMN(F4),FALSE),IF(B4=2,G3,""))</f>
        <v/>
      </c>
      <c r="H4" t="str">
        <f>IF(B4=1,VLOOKUP(A4,事業者情報!$A$10:$R$109,COLUMN(G4),FALSE),IF(B4=2,H3,""))</f>
        <v/>
      </c>
      <c r="I4" t="str">
        <f>IF(B4=1,VLOOKUP(A4,事業者情報!$A$10:$R$109,COLUMN(H4),FALSE),IF(B4=2,I3,""))</f>
        <v/>
      </c>
      <c r="J4" t="str">
        <f>IF(B4=1,VLOOKUP(A4,事業者情報!$A$10:$R$109,COLUMN(I4),FALSE),IF(B4=2,J3,""))</f>
        <v/>
      </c>
      <c r="K4" t="str">
        <f>IF(B4=1,VLOOKUP(A4,事業者情報!$A$10:$R$109,COLUMN(J4),FALSE),IF(B4=2,K3,""))</f>
        <v/>
      </c>
      <c r="L4" t="str">
        <f>IF(B4=1,VLOOKUP(A4,事業者情報!$A$10:$R$109,COLUMN(K4),FALSE),IF(B4=2,L3,""))</f>
        <v/>
      </c>
      <c r="M4" t="str">
        <f>IF(B4=1,VLOOKUP(A4,事業者情報!$A$10:$R$109,COLUMN(L4),FALSE),IF(B4=2,M3,""))</f>
        <v/>
      </c>
      <c r="N4" t="str">
        <f>IF(B4=1,VLOOKUP(A4,事業者情報!$A$10:$R$109,COLUMN(M4),FALSE),IF(B4=2,N3,""))</f>
        <v/>
      </c>
      <c r="O4" t="str">
        <f>IF(B4=1,VLOOKUP(A4,事業者情報!$A$10:$R$109,COLUMN(N4),FALSE),IF(B4=2,O3,""))</f>
        <v/>
      </c>
      <c r="P4" t="str">
        <f>IF(B4=1,VLOOKUP(A4,事業者情報!$A$10:$R$109,COLUMN(O4),FALSE),IF(B4=2,P3,""))</f>
        <v/>
      </c>
      <c r="Q4" t="str">
        <f>IF(B4=1,VLOOKUP(A4,事業者情報!$A$10:$R$109,COLUMN(P4),FALSE),IF(B4=2,Q3,""))</f>
        <v/>
      </c>
      <c r="R4" t="str">
        <f>IF(B4=1,VLOOKUP(A4,事業者情報!$A$10:$R$109,COLUMN(Q4),FALSE),IF(B4=2,R3,""))</f>
        <v/>
      </c>
      <c r="S4" t="str">
        <f>IF(B4=1,VLOOKUP(A4,事業者情報!$A$10:$R$109,COLUMN(R4),FALSE),IF(B4=2,S3,""))</f>
        <v/>
      </c>
      <c r="T4" t="str">
        <f>IFERROR(IF(VLOOKUP(A4,店舗・テナント!A4:$N$451,COLUMN(B4),FALSE)="","",VLOOKUP(A4,店舗・テナント!A4:$N$451,COLUMN(B4),FALSE)),"")</f>
        <v/>
      </c>
      <c r="U4" t="str">
        <f>IFERROR(IF(VLOOKUP(A4,店舗・テナント!A4:$N$451,COLUMN(C4),FALSE)="","",VLOOKUP(A4,店舗・テナント!A4:$N$451,COLUMN(C4),FALSE)),"")</f>
        <v/>
      </c>
      <c r="V4" t="str">
        <f>IFERROR(IF(VLOOKUP(A4,店舗・テナント!A4:$N$451,COLUMN(D4),FALSE)="","",VLOOKUP(A4,店舗・テナント!A4:$N$451,COLUMN(D4),FALSE)),"")</f>
        <v/>
      </c>
      <c r="W4" t="str">
        <f>IFERROR(IF(VLOOKUP(A4,店舗・テナント!A4:$N$451,COLUMN(E4),FALSE)="","",VLOOKUP(A4,店舗・テナント!A4:$N$451,COLUMN(E4),FALSE)),"")</f>
        <v/>
      </c>
      <c r="X4" t="str">
        <f>IFERROR(IF(VLOOKUP(A4,店舗・テナント!A4:$N$451,COLUMN(F4),FALSE)="","",VLOOKUP(A4,店舗・テナント!A4:$N$451,COLUMN(F4),FALSE)),"")</f>
        <v/>
      </c>
      <c r="Y4" t="str">
        <f>IFERROR(IF(VLOOKUP(A4,店舗・テナント!A4:$N$451,COLUMN(G4),FALSE)="","",VLOOKUP(A4,店舗・テナント!A4:$N$451,COLUMN(G4),FALSE)),"")</f>
        <v/>
      </c>
      <c r="Z4" t="str">
        <f>IFERROR(IF(VLOOKUP(A4,店舗・テナント!A4:$N$451,COLUMN(H4),FALSE)="","",VLOOKUP(A4,店舗・テナント!A4:$N$451,COLUMN(H4),FALSE)),"")</f>
        <v/>
      </c>
      <c r="AA4" t="str">
        <f>IFERROR(IF(VLOOKUP(A4,店舗・テナント!A4:$N$451,COLUMN(I4),FALSE)="","",VLOOKUP(A4,店舗・テナント!A4:$N$451,COLUMN(I4),FALSE)),"")</f>
        <v/>
      </c>
      <c r="AB4" t="str">
        <f>IFERROR(IF(VLOOKUP(A4,店舗・テナント!A4:$N$451,COLUMN(J4),FALSE)="","",VLOOKUP(A4,店舗・テナント!A4:$N$451,COLUMN(J4),FALSE)),"")</f>
        <v/>
      </c>
      <c r="AC4" t="str">
        <f>IFERROR(IF(VLOOKUP(A4,店舗・テナント!A4:$N$451,COLUMN(K4),FALSE)="","",VLOOKUP(A4,店舗・テナント!A4:$N$451,COLUMN(K4),FALSE)),"")</f>
        <v/>
      </c>
      <c r="AD4" t="str">
        <f>IFERROR(IF(VLOOKUP(A4,店舗・テナント!A4:$N$451,COLUMN(L4),FALSE)="","",VLOOKUP(A4,店舗・テナント!A4:$N$451,COLUMN(L4),FALSE)),"")</f>
        <v/>
      </c>
      <c r="AE4" t="str">
        <f>IFERROR(IF(VLOOKUP(A4,店舗・テナント!A4:$N$451,COLUMN(M4),FALSE)="","",VLOOKUP(A4,店舗・テナント!A4:$N$451,COLUMN(M4),FALSE)),"")</f>
        <v/>
      </c>
      <c r="AF4" t="str">
        <f>IFERROR(IF(VLOOKUP(A4,店舗・テナント!A4:$N$451,COLUMN(N4),FALSE)="","",VLOOKUP(A4,店舗・テナント!A4:$N$451,COLUMN(N4),FALSE)),"")</f>
        <v/>
      </c>
    </row>
    <row r="5" spans="1:32" x14ac:dyDescent="0.25">
      <c r="A5" t="str">
        <f>IF(VLOOKUP(ROW(A4),店舗・テナント!$A$4:$N$451,2,FALSE)&lt;&gt;"",ROW(A4),"")</f>
        <v/>
      </c>
      <c r="B5" t="str">
        <f>IFERROR(IF(VLOOKUP(A5,事業者情報!$A$10:$R$109,COLUMN(B5),FALSE)&lt;&gt;"",1,IF(VLOOKUP(A5,店舗・テナント!$A$4:$N$451,COLUMN(B5),FALSE)&lt;&gt;"",2,"")),"")</f>
        <v/>
      </c>
      <c r="C5" t="str">
        <f>IF(B5=1,VLOOKUP(A5,事業者情報!$A$10:$R$109,COLUMN(B5),FALSE),IF(B5=2,C4,""))</f>
        <v/>
      </c>
      <c r="D5" t="str">
        <f>IF(B5=1,VLOOKUP(A5,事業者情報!$A$10:$R$109,COLUMN(C5),FALSE),IF(B5=2,D4,""))</f>
        <v/>
      </c>
      <c r="E5" t="str">
        <f>IF(B5=1,VLOOKUP(A5,事業者情報!$A$10:$R$109,COLUMN(D5),FALSE),IF(B5=2,E4,""))</f>
        <v/>
      </c>
      <c r="F5" t="str">
        <f>IF(B5=1,VLOOKUP(A5,事業者情報!$A$10:$R$109,COLUMN(E5),FALSE),IF(B5=2,F4,""))</f>
        <v/>
      </c>
      <c r="G5" t="str">
        <f>IF(B5=1,VLOOKUP(A5,事業者情報!$A$10:$R$109,COLUMN(F5),FALSE),IF(B5=2,G4,""))</f>
        <v/>
      </c>
      <c r="H5" t="str">
        <f>IF(B5=1,VLOOKUP(A5,事業者情報!$A$10:$R$109,COLUMN(G5),FALSE),IF(B5=2,H4,""))</f>
        <v/>
      </c>
      <c r="I5" t="str">
        <f>IF(B5=1,VLOOKUP(A5,事業者情報!$A$10:$R$109,COLUMN(H5),FALSE),IF(B5=2,I4,""))</f>
        <v/>
      </c>
      <c r="J5" t="str">
        <f>IF(B5=1,VLOOKUP(A5,事業者情報!$A$10:$R$109,COLUMN(I5),FALSE),IF(B5=2,J4,""))</f>
        <v/>
      </c>
      <c r="K5" t="str">
        <f>IF(B5=1,VLOOKUP(A5,事業者情報!$A$10:$R$109,COLUMN(J5),FALSE),IF(B5=2,K4,""))</f>
        <v/>
      </c>
      <c r="L5" t="str">
        <f>IF(B5=1,VLOOKUP(A5,事業者情報!$A$10:$R$109,COLUMN(K5),FALSE),IF(B5=2,L4,""))</f>
        <v/>
      </c>
      <c r="M5" t="str">
        <f>IF(B5=1,VLOOKUP(A5,事業者情報!$A$10:$R$109,COLUMN(L5),FALSE),IF(B5=2,M4,""))</f>
        <v/>
      </c>
      <c r="N5" t="str">
        <f>IF(B5=1,VLOOKUP(A5,事業者情報!$A$10:$R$109,COLUMN(M5),FALSE),IF(B5=2,N4,""))</f>
        <v/>
      </c>
      <c r="O5" t="str">
        <f>IF(B5=1,VLOOKUP(A5,事業者情報!$A$10:$R$109,COLUMN(N5),FALSE),IF(B5=2,O4,""))</f>
        <v/>
      </c>
      <c r="P5" t="str">
        <f>IF(B5=1,VLOOKUP(A5,事業者情報!$A$10:$R$109,COLUMN(O5),FALSE),IF(B5=2,P4,""))</f>
        <v/>
      </c>
      <c r="Q5" t="str">
        <f>IF(B5=1,VLOOKUP(A5,事業者情報!$A$10:$R$109,COLUMN(P5),FALSE),IF(B5=2,Q4,""))</f>
        <v/>
      </c>
      <c r="R5" t="str">
        <f>IF(B5=1,VLOOKUP(A5,事業者情報!$A$10:$R$109,COLUMN(Q5),FALSE),IF(B5=2,R4,""))</f>
        <v/>
      </c>
      <c r="S5" t="str">
        <f>IF(B5=1,VLOOKUP(A5,事業者情報!$A$10:$R$109,COLUMN(R5),FALSE),IF(B5=2,S4,""))</f>
        <v/>
      </c>
      <c r="T5" t="str">
        <f>IFERROR(IF(VLOOKUP(A5,店舗・テナント!A5:$N$451,COLUMN(B5),FALSE)="","",VLOOKUP(A5,店舗・テナント!A5:$N$451,COLUMN(B5),FALSE)),"")</f>
        <v/>
      </c>
      <c r="U5" t="str">
        <f>IFERROR(IF(VLOOKUP(A5,店舗・テナント!A5:$N$451,COLUMN(C5),FALSE)="","",VLOOKUP(A5,店舗・テナント!A5:$N$451,COLUMN(C5),FALSE)),"")</f>
        <v/>
      </c>
      <c r="V5" t="str">
        <f>IFERROR(IF(VLOOKUP(A5,店舗・テナント!A5:$N$451,COLUMN(D5),FALSE)="","",VLOOKUP(A5,店舗・テナント!A5:$N$451,COLUMN(D5),FALSE)),"")</f>
        <v/>
      </c>
      <c r="W5" t="str">
        <f>IFERROR(IF(VLOOKUP(A5,店舗・テナント!A5:$N$451,COLUMN(E5),FALSE)="","",VLOOKUP(A5,店舗・テナント!A5:$N$451,COLUMN(E5),FALSE)),"")</f>
        <v/>
      </c>
      <c r="X5" t="str">
        <f>IFERROR(IF(VLOOKUP(A5,店舗・テナント!A5:$N$451,COLUMN(F5),FALSE)="","",VLOOKUP(A5,店舗・テナント!A5:$N$451,COLUMN(F5),FALSE)),"")</f>
        <v/>
      </c>
      <c r="Y5" t="str">
        <f>IFERROR(IF(VLOOKUP(A5,店舗・テナント!A5:$N$451,COLUMN(G5),FALSE)="","",VLOOKUP(A5,店舗・テナント!A5:$N$451,COLUMN(G5),FALSE)),"")</f>
        <v/>
      </c>
      <c r="Z5" t="str">
        <f>IFERROR(IF(VLOOKUP(A5,店舗・テナント!A5:$N$451,COLUMN(H5),FALSE)="","",VLOOKUP(A5,店舗・テナント!A5:$N$451,COLUMN(H5),FALSE)),"")</f>
        <v/>
      </c>
      <c r="AA5" t="str">
        <f>IFERROR(IF(VLOOKUP(A5,店舗・テナント!A5:$N$451,COLUMN(I5),FALSE)="","",VLOOKUP(A5,店舗・テナント!A5:$N$451,COLUMN(I5),FALSE)),"")</f>
        <v/>
      </c>
      <c r="AB5" t="str">
        <f>IFERROR(IF(VLOOKUP(A5,店舗・テナント!A5:$N$451,COLUMN(J5),FALSE)="","",VLOOKUP(A5,店舗・テナント!A5:$N$451,COLUMN(J5),FALSE)),"")</f>
        <v/>
      </c>
      <c r="AC5" t="str">
        <f>IFERROR(IF(VLOOKUP(A5,店舗・テナント!A5:$N$451,COLUMN(K5),FALSE)="","",VLOOKUP(A5,店舗・テナント!A5:$N$451,COLUMN(K5),FALSE)),"")</f>
        <v/>
      </c>
      <c r="AD5" t="str">
        <f>IFERROR(IF(VLOOKUP(A5,店舗・テナント!A5:$N$451,COLUMN(L5),FALSE)="","",VLOOKUP(A5,店舗・テナント!A5:$N$451,COLUMN(L5),FALSE)),"")</f>
        <v/>
      </c>
      <c r="AE5" t="str">
        <f>IFERROR(IF(VLOOKUP(A5,店舗・テナント!A5:$N$451,COLUMN(M5),FALSE)="","",VLOOKUP(A5,店舗・テナント!A5:$N$451,COLUMN(M5),FALSE)),"")</f>
        <v/>
      </c>
      <c r="AF5" t="str">
        <f>IFERROR(IF(VLOOKUP(A5,店舗・テナント!A5:$N$451,COLUMN(N5),FALSE)="","",VLOOKUP(A5,店舗・テナント!A5:$N$451,COLUMN(N5),FALSE)),"")</f>
        <v/>
      </c>
    </row>
    <row r="6" spans="1:32" x14ac:dyDescent="0.25">
      <c r="A6" t="str">
        <f>IF(VLOOKUP(ROW(A5),店舗・テナント!$A$4:$N$451,2,FALSE)&lt;&gt;"",ROW(A5),"")</f>
        <v/>
      </c>
      <c r="B6" t="str">
        <f>IFERROR(IF(VLOOKUP(A6,事業者情報!$A$10:$R$109,COLUMN(B6),FALSE)&lt;&gt;"",1,IF(VLOOKUP(A6,店舗・テナント!$A$4:$N$451,COLUMN(B6),FALSE)&lt;&gt;"",2,"")),"")</f>
        <v/>
      </c>
      <c r="C6" t="str">
        <f>IF(B6=1,VLOOKUP(A6,事業者情報!$A$10:$R$109,COLUMN(B6),FALSE),IF(B6=2,C5,""))</f>
        <v/>
      </c>
      <c r="D6" t="str">
        <f>IF(B6=1,VLOOKUP(A6,事業者情報!$A$10:$R$109,COLUMN(C6),FALSE),IF(B6=2,D5,""))</f>
        <v/>
      </c>
      <c r="E6" t="str">
        <f>IF(B6=1,VLOOKUP(A6,事業者情報!$A$10:$R$109,COLUMN(D6),FALSE),IF(B6=2,E5,""))</f>
        <v/>
      </c>
      <c r="F6" t="str">
        <f>IF(B6=1,VLOOKUP(A6,事業者情報!$A$10:$R$109,COLUMN(E6),FALSE),IF(B6=2,F5,""))</f>
        <v/>
      </c>
      <c r="G6" t="str">
        <f>IF(B6=1,VLOOKUP(A6,事業者情報!$A$10:$R$109,COLUMN(F6),FALSE),IF(B6=2,G5,""))</f>
        <v/>
      </c>
      <c r="H6" t="str">
        <f>IF(B6=1,VLOOKUP(A6,事業者情報!$A$10:$R$109,COLUMN(G6),FALSE),IF(B6=2,H5,""))</f>
        <v/>
      </c>
      <c r="I6" t="str">
        <f>IF(B6=1,VLOOKUP(A6,事業者情報!$A$10:$R$109,COLUMN(H6),FALSE),IF(B6=2,I5,""))</f>
        <v/>
      </c>
      <c r="J6" t="str">
        <f>IF(B6=1,VLOOKUP(A6,事業者情報!$A$10:$R$109,COLUMN(I6),FALSE),IF(B6=2,J5,""))</f>
        <v/>
      </c>
      <c r="K6" t="str">
        <f>IF(B6=1,VLOOKUP(A6,事業者情報!$A$10:$R$109,COLUMN(J6),FALSE),IF(B6=2,K5,""))</f>
        <v/>
      </c>
      <c r="L6" t="str">
        <f>IF(B6=1,VLOOKUP(A6,事業者情報!$A$10:$R$109,COLUMN(K6),FALSE),IF(B6=2,L5,""))</f>
        <v/>
      </c>
      <c r="M6" t="str">
        <f>IF(B6=1,VLOOKUP(A6,事業者情報!$A$10:$R$109,COLUMN(L6),FALSE),IF(B6=2,M5,""))</f>
        <v/>
      </c>
      <c r="N6" t="str">
        <f>IF(B6=1,VLOOKUP(A6,事業者情報!$A$10:$R$109,COLUMN(M6),FALSE),IF(B6=2,N5,""))</f>
        <v/>
      </c>
      <c r="O6" t="str">
        <f>IF(B6=1,VLOOKUP(A6,事業者情報!$A$10:$R$109,COLUMN(N6),FALSE),IF(B6=2,O5,""))</f>
        <v/>
      </c>
      <c r="P6" t="str">
        <f>IF(B6=1,VLOOKUP(A6,事業者情報!$A$10:$R$109,COLUMN(O6),FALSE),IF(B6=2,P5,""))</f>
        <v/>
      </c>
      <c r="Q6" t="str">
        <f>IF(B6=1,VLOOKUP(A6,事業者情報!$A$10:$R$109,COLUMN(P6),FALSE),IF(B6=2,Q5,""))</f>
        <v/>
      </c>
      <c r="R6" t="str">
        <f>IF(B6=1,VLOOKUP(A6,事業者情報!$A$10:$R$109,COLUMN(Q6),FALSE),IF(B6=2,R5,""))</f>
        <v/>
      </c>
      <c r="S6" t="str">
        <f>IF(B6=1,VLOOKUP(A6,事業者情報!$A$10:$R$109,COLUMN(R6),FALSE),IF(B6=2,S5,""))</f>
        <v/>
      </c>
      <c r="T6" t="str">
        <f>IFERROR(IF(VLOOKUP(A6,店舗・テナント!A6:$N$451,COLUMN(B6),FALSE)="","",VLOOKUP(A6,店舗・テナント!A6:$N$451,COLUMN(B6),FALSE)),"")</f>
        <v/>
      </c>
      <c r="U6" t="str">
        <f>IFERROR(IF(VLOOKUP(A6,店舗・テナント!A6:$N$451,COLUMN(C6),FALSE)="","",VLOOKUP(A6,店舗・テナント!A6:$N$451,COLUMN(C6),FALSE)),"")</f>
        <v/>
      </c>
      <c r="V6" t="str">
        <f>IFERROR(IF(VLOOKUP(A6,店舗・テナント!A6:$N$451,COLUMN(D6),FALSE)="","",VLOOKUP(A6,店舗・テナント!A6:$N$451,COLUMN(D6),FALSE)),"")</f>
        <v/>
      </c>
      <c r="W6" t="str">
        <f>IFERROR(IF(VLOOKUP(A6,店舗・テナント!A6:$N$451,COLUMN(E6),FALSE)="","",VLOOKUP(A6,店舗・テナント!A6:$N$451,COLUMN(E6),FALSE)),"")</f>
        <v/>
      </c>
      <c r="X6" t="str">
        <f>IFERROR(IF(VLOOKUP(A6,店舗・テナント!A6:$N$451,COLUMN(F6),FALSE)="","",VLOOKUP(A6,店舗・テナント!A6:$N$451,COLUMN(F6),FALSE)),"")</f>
        <v/>
      </c>
      <c r="Y6" t="str">
        <f>IFERROR(IF(VLOOKUP(A6,店舗・テナント!A6:$N$451,COLUMN(G6),FALSE)="","",VLOOKUP(A6,店舗・テナント!A6:$N$451,COLUMN(G6),FALSE)),"")</f>
        <v/>
      </c>
      <c r="Z6" t="str">
        <f>IFERROR(IF(VLOOKUP(A6,店舗・テナント!A6:$N$451,COLUMN(H6),FALSE)="","",VLOOKUP(A6,店舗・テナント!A6:$N$451,COLUMN(H6),FALSE)),"")</f>
        <v/>
      </c>
      <c r="AA6" t="str">
        <f>IFERROR(IF(VLOOKUP(A6,店舗・テナント!A6:$N$451,COLUMN(I6),FALSE)="","",VLOOKUP(A6,店舗・テナント!A6:$N$451,COLUMN(I6),FALSE)),"")</f>
        <v/>
      </c>
      <c r="AB6" t="str">
        <f>IFERROR(IF(VLOOKUP(A6,店舗・テナント!A6:$N$451,COLUMN(J6),FALSE)="","",VLOOKUP(A6,店舗・テナント!A6:$N$451,COLUMN(J6),FALSE)),"")</f>
        <v/>
      </c>
      <c r="AC6" t="str">
        <f>IFERROR(IF(VLOOKUP(A6,店舗・テナント!A6:$N$451,COLUMN(K6),FALSE)="","",VLOOKUP(A6,店舗・テナント!A6:$N$451,COLUMN(K6),FALSE)),"")</f>
        <v/>
      </c>
      <c r="AD6" t="str">
        <f>IFERROR(IF(VLOOKUP(A6,店舗・テナント!A6:$N$451,COLUMN(L6),FALSE)="","",VLOOKUP(A6,店舗・テナント!A6:$N$451,COLUMN(L6),FALSE)),"")</f>
        <v/>
      </c>
      <c r="AE6" t="str">
        <f>IFERROR(IF(VLOOKUP(A6,店舗・テナント!A6:$N$451,COLUMN(M6),FALSE)="","",VLOOKUP(A6,店舗・テナント!A6:$N$451,COLUMN(M6),FALSE)),"")</f>
        <v/>
      </c>
      <c r="AF6" t="str">
        <f>IFERROR(IF(VLOOKUP(A6,店舗・テナント!A6:$N$451,COLUMN(N6),FALSE)="","",VLOOKUP(A6,店舗・テナント!A6:$N$451,COLUMN(N6),FALSE)),"")</f>
        <v/>
      </c>
    </row>
    <row r="7" spans="1:32" x14ac:dyDescent="0.25">
      <c r="A7" t="str">
        <f>IF(VLOOKUP(ROW(A6),店舗・テナント!$A$4:$N$451,2,FALSE)&lt;&gt;"",ROW(A6),"")</f>
        <v/>
      </c>
      <c r="B7" t="str">
        <f>IFERROR(IF(VLOOKUP(A7,事業者情報!$A$10:$R$109,COLUMN(B7),FALSE)&lt;&gt;"",1,IF(VLOOKUP(A7,店舗・テナント!$A$4:$N$451,COLUMN(B7),FALSE)&lt;&gt;"",2,"")),"")</f>
        <v/>
      </c>
      <c r="C7" t="str">
        <f>IF(B7=1,VLOOKUP(A7,事業者情報!$A$10:$R$109,COLUMN(B7),FALSE),IF(B7=2,C6,""))</f>
        <v/>
      </c>
      <c r="D7" t="str">
        <f>IF(B7=1,VLOOKUP(A7,事業者情報!$A$10:$R$109,COLUMN(C7),FALSE),IF(B7=2,D6,""))</f>
        <v/>
      </c>
      <c r="E7" t="str">
        <f>IF(B7=1,VLOOKUP(A7,事業者情報!$A$10:$R$109,COLUMN(D7),FALSE),IF(B7=2,E6,""))</f>
        <v/>
      </c>
      <c r="F7" t="str">
        <f>IF(B7=1,VLOOKUP(A7,事業者情報!$A$10:$R$109,COLUMN(E7),FALSE),IF(B7=2,F6,""))</f>
        <v/>
      </c>
      <c r="G7" t="str">
        <f>IF(B7=1,VLOOKUP(A7,事業者情報!$A$10:$R$109,COLUMN(F7),FALSE),IF(B7=2,G6,""))</f>
        <v/>
      </c>
      <c r="H7" t="str">
        <f>IF(B7=1,VLOOKUP(A7,事業者情報!$A$10:$R$109,COLUMN(G7),FALSE),IF(B7=2,H6,""))</f>
        <v/>
      </c>
      <c r="I7" t="str">
        <f>IF(B7=1,VLOOKUP(A7,事業者情報!$A$10:$R$109,COLUMN(H7),FALSE),IF(B7=2,I6,""))</f>
        <v/>
      </c>
      <c r="J7" t="str">
        <f>IF(B7=1,VLOOKUP(A7,事業者情報!$A$10:$R$109,COLUMN(I7),FALSE),IF(B7=2,J6,""))</f>
        <v/>
      </c>
      <c r="K7" t="str">
        <f>IF(B7=1,VLOOKUP(A7,事業者情報!$A$10:$R$109,COLUMN(J7),FALSE),IF(B7=2,K6,""))</f>
        <v/>
      </c>
      <c r="L7" t="str">
        <f>IF(B7=1,VLOOKUP(A7,事業者情報!$A$10:$R$109,COLUMN(K7),FALSE),IF(B7=2,L6,""))</f>
        <v/>
      </c>
      <c r="M7" t="str">
        <f>IF(B7=1,VLOOKUP(A7,事業者情報!$A$10:$R$109,COLUMN(L7),FALSE),IF(B7=2,M6,""))</f>
        <v/>
      </c>
      <c r="N7" t="str">
        <f>IF(B7=1,VLOOKUP(A7,事業者情報!$A$10:$R$109,COLUMN(M7),FALSE),IF(B7=2,N6,""))</f>
        <v/>
      </c>
      <c r="O7" t="str">
        <f>IF(B7=1,VLOOKUP(A7,事業者情報!$A$10:$R$109,COLUMN(N7),FALSE),IF(B7=2,O6,""))</f>
        <v/>
      </c>
      <c r="P7" t="str">
        <f>IF(B7=1,VLOOKUP(A7,事業者情報!$A$10:$R$109,COLUMN(O7),FALSE),IF(B7=2,P6,""))</f>
        <v/>
      </c>
      <c r="Q7" t="str">
        <f>IF(B7=1,VLOOKUP(A7,事業者情報!$A$10:$R$109,COLUMN(P7),FALSE),IF(B7=2,Q6,""))</f>
        <v/>
      </c>
      <c r="R7" t="str">
        <f>IF(B7=1,VLOOKUP(A7,事業者情報!$A$10:$R$109,COLUMN(Q7),FALSE),IF(B7=2,R6,""))</f>
        <v/>
      </c>
      <c r="S7" t="str">
        <f>IF(B7=1,VLOOKUP(A7,事業者情報!$A$10:$R$109,COLUMN(R7),FALSE),IF(B7=2,S6,""))</f>
        <v/>
      </c>
      <c r="T7" t="str">
        <f>IFERROR(IF(VLOOKUP(A7,店舗・テナント!A7:$N$451,COLUMN(B7),FALSE)="","",VLOOKUP(A7,店舗・テナント!A7:$N$451,COLUMN(B7),FALSE)),"")</f>
        <v/>
      </c>
      <c r="U7" t="str">
        <f>IFERROR(IF(VLOOKUP(A7,店舗・テナント!A7:$N$451,COLUMN(C7),FALSE)="","",VLOOKUP(A7,店舗・テナント!A7:$N$451,COLUMN(C7),FALSE)),"")</f>
        <v/>
      </c>
      <c r="V7" t="str">
        <f>IFERROR(IF(VLOOKUP(A7,店舗・テナント!A7:$N$451,COLUMN(D7),FALSE)="","",VLOOKUP(A7,店舗・テナント!A7:$N$451,COLUMN(D7),FALSE)),"")</f>
        <v/>
      </c>
      <c r="W7" t="str">
        <f>IFERROR(IF(VLOOKUP(A7,店舗・テナント!A7:$N$451,COLUMN(E7),FALSE)="","",VLOOKUP(A7,店舗・テナント!A7:$N$451,COLUMN(E7),FALSE)),"")</f>
        <v/>
      </c>
      <c r="X7" t="str">
        <f>IFERROR(IF(VLOOKUP(A7,店舗・テナント!A7:$N$451,COLUMN(F7),FALSE)="","",VLOOKUP(A7,店舗・テナント!A7:$N$451,COLUMN(F7),FALSE)),"")</f>
        <v/>
      </c>
      <c r="Y7" t="str">
        <f>IFERROR(IF(VLOOKUP(A7,店舗・テナント!A7:$N$451,COLUMN(G7),FALSE)="","",VLOOKUP(A7,店舗・テナント!A7:$N$451,COLUMN(G7),FALSE)),"")</f>
        <v/>
      </c>
      <c r="Z7" t="str">
        <f>IFERROR(IF(VLOOKUP(A7,店舗・テナント!A7:$N$451,COLUMN(H7),FALSE)="","",VLOOKUP(A7,店舗・テナント!A7:$N$451,COLUMN(H7),FALSE)),"")</f>
        <v/>
      </c>
      <c r="AA7" t="str">
        <f>IFERROR(IF(VLOOKUP(A7,店舗・テナント!A7:$N$451,COLUMN(I7),FALSE)="","",VLOOKUP(A7,店舗・テナント!A7:$N$451,COLUMN(I7),FALSE)),"")</f>
        <v/>
      </c>
      <c r="AB7" t="str">
        <f>IFERROR(IF(VLOOKUP(A7,店舗・テナント!A7:$N$451,COLUMN(J7),FALSE)="","",VLOOKUP(A7,店舗・テナント!A7:$N$451,COLUMN(J7),FALSE)),"")</f>
        <v/>
      </c>
      <c r="AC7" t="str">
        <f>IFERROR(IF(VLOOKUP(A7,店舗・テナント!A7:$N$451,COLUMN(K7),FALSE)="","",VLOOKUP(A7,店舗・テナント!A7:$N$451,COLUMN(K7),FALSE)),"")</f>
        <v/>
      </c>
      <c r="AD7" t="str">
        <f>IFERROR(IF(VLOOKUP(A7,店舗・テナント!A7:$N$451,COLUMN(L7),FALSE)="","",VLOOKUP(A7,店舗・テナント!A7:$N$451,COLUMN(L7),FALSE)),"")</f>
        <v/>
      </c>
      <c r="AE7" t="str">
        <f>IFERROR(IF(VLOOKUP(A7,店舗・テナント!A7:$N$451,COLUMN(M7),FALSE)="","",VLOOKUP(A7,店舗・テナント!A7:$N$451,COLUMN(M7),FALSE)),"")</f>
        <v/>
      </c>
      <c r="AF7" t="str">
        <f>IFERROR(IF(VLOOKUP(A7,店舗・テナント!A7:$N$451,COLUMN(N7),FALSE)="","",VLOOKUP(A7,店舗・テナント!A7:$N$451,COLUMN(N7),FALSE)),"")</f>
        <v/>
      </c>
    </row>
    <row r="8" spans="1:32" x14ac:dyDescent="0.25">
      <c r="A8" t="str">
        <f>IF(VLOOKUP(ROW(A7),店舗・テナント!$A$4:$N$451,2,FALSE)&lt;&gt;"",ROW(A7),"")</f>
        <v/>
      </c>
      <c r="B8" t="str">
        <f>IFERROR(IF(VLOOKUP(A8,事業者情報!$A$10:$R$109,COLUMN(B8),FALSE)&lt;&gt;"",1,IF(VLOOKUP(A8,店舗・テナント!$A$4:$N$451,COLUMN(B8),FALSE)&lt;&gt;"",2,"")),"")</f>
        <v/>
      </c>
      <c r="C8" t="str">
        <f>IF(B8=1,VLOOKUP(A8,事業者情報!$A$10:$R$109,COLUMN(B8),FALSE),IF(B8=2,C7,""))</f>
        <v/>
      </c>
      <c r="D8" t="str">
        <f>IF(B8=1,VLOOKUP(A8,事業者情報!$A$10:$R$109,COLUMN(C8),FALSE),IF(B8=2,D7,""))</f>
        <v/>
      </c>
      <c r="E8" t="str">
        <f>IF(B8=1,VLOOKUP(A8,事業者情報!$A$10:$R$109,COLUMN(D8),FALSE),IF(B8=2,E7,""))</f>
        <v/>
      </c>
      <c r="F8" t="str">
        <f>IF(B8=1,VLOOKUP(A8,事業者情報!$A$10:$R$109,COLUMN(E8),FALSE),IF(B8=2,F7,""))</f>
        <v/>
      </c>
      <c r="G8" t="str">
        <f>IF(B8=1,VLOOKUP(A8,事業者情報!$A$10:$R$109,COLUMN(F8),FALSE),IF(B8=2,G7,""))</f>
        <v/>
      </c>
      <c r="H8" t="str">
        <f>IF(B8=1,VLOOKUP(A8,事業者情報!$A$10:$R$109,COLUMN(G8),FALSE),IF(B8=2,H7,""))</f>
        <v/>
      </c>
      <c r="I8" t="str">
        <f>IF(B8=1,VLOOKUP(A8,事業者情報!$A$10:$R$109,COLUMN(H8),FALSE),IF(B8=2,I7,""))</f>
        <v/>
      </c>
      <c r="J8" t="str">
        <f>IF(B8=1,VLOOKUP(A8,事業者情報!$A$10:$R$109,COLUMN(I8),FALSE),IF(B8=2,J7,""))</f>
        <v/>
      </c>
      <c r="K8" t="str">
        <f>IF(B8=1,VLOOKUP(A8,事業者情報!$A$10:$R$109,COLUMN(J8),FALSE),IF(B8=2,K7,""))</f>
        <v/>
      </c>
      <c r="L8" t="str">
        <f>IF(B8=1,VLOOKUP(A8,事業者情報!$A$10:$R$109,COLUMN(K8),FALSE),IF(B8=2,L7,""))</f>
        <v/>
      </c>
      <c r="M8" t="str">
        <f>IF(B8=1,VLOOKUP(A8,事業者情報!$A$10:$R$109,COLUMN(L8),FALSE),IF(B8=2,M7,""))</f>
        <v/>
      </c>
      <c r="N8" t="str">
        <f>IF(B8=1,VLOOKUP(A8,事業者情報!$A$10:$R$109,COLUMN(M8),FALSE),IF(B8=2,N7,""))</f>
        <v/>
      </c>
      <c r="O8" t="str">
        <f>IF(B8=1,VLOOKUP(A8,事業者情報!$A$10:$R$109,COLUMN(N8),FALSE),IF(B8=2,O7,""))</f>
        <v/>
      </c>
      <c r="P8" t="str">
        <f>IF(B8=1,VLOOKUP(A8,事業者情報!$A$10:$R$109,COLUMN(O8),FALSE),IF(B8=2,P7,""))</f>
        <v/>
      </c>
      <c r="Q8" t="str">
        <f>IF(B8=1,VLOOKUP(A8,事業者情報!$A$10:$R$109,COLUMN(P8),FALSE),IF(B8=2,Q7,""))</f>
        <v/>
      </c>
      <c r="R8" t="str">
        <f>IF(B8=1,VLOOKUP(A8,事業者情報!$A$10:$R$109,COLUMN(Q8),FALSE),IF(B8=2,R7,""))</f>
        <v/>
      </c>
      <c r="S8" t="str">
        <f>IF(B8=1,VLOOKUP(A8,事業者情報!$A$10:$R$109,COLUMN(R8),FALSE),IF(B8=2,S7,""))</f>
        <v/>
      </c>
      <c r="T8" t="str">
        <f>IFERROR(IF(VLOOKUP(A8,店舗・テナント!A8:$N$451,COLUMN(B8),FALSE)="","",VLOOKUP(A8,店舗・テナント!A8:$N$451,COLUMN(B8),FALSE)),"")</f>
        <v/>
      </c>
      <c r="U8" t="str">
        <f>IFERROR(IF(VLOOKUP(A8,店舗・テナント!A8:$N$451,COLUMN(C8),FALSE)="","",VLOOKUP(A8,店舗・テナント!A8:$N$451,COLUMN(C8),FALSE)),"")</f>
        <v/>
      </c>
      <c r="V8" t="str">
        <f>IFERROR(IF(VLOOKUP(A8,店舗・テナント!A8:$N$451,COLUMN(D8),FALSE)="","",VLOOKUP(A8,店舗・テナント!A8:$N$451,COLUMN(D8),FALSE)),"")</f>
        <v/>
      </c>
      <c r="W8" t="str">
        <f>IFERROR(IF(VLOOKUP(A8,店舗・テナント!A8:$N$451,COLUMN(E8),FALSE)="","",VLOOKUP(A8,店舗・テナント!A8:$N$451,COLUMN(E8),FALSE)),"")</f>
        <v/>
      </c>
      <c r="X8" t="str">
        <f>IFERROR(IF(VLOOKUP(A8,店舗・テナント!A8:$N$451,COLUMN(F8),FALSE)="","",VLOOKUP(A8,店舗・テナント!A8:$N$451,COLUMN(F8),FALSE)),"")</f>
        <v/>
      </c>
      <c r="Y8" t="str">
        <f>IFERROR(IF(VLOOKUP(A8,店舗・テナント!A8:$N$451,COLUMN(G8),FALSE)="","",VLOOKUP(A8,店舗・テナント!A8:$N$451,COLUMN(G8),FALSE)),"")</f>
        <v/>
      </c>
      <c r="Z8" t="str">
        <f>IFERROR(IF(VLOOKUP(A8,店舗・テナント!A8:$N$451,COLUMN(H8),FALSE)="","",VLOOKUP(A8,店舗・テナント!A8:$N$451,COLUMN(H8),FALSE)),"")</f>
        <v/>
      </c>
      <c r="AA8" t="str">
        <f>IFERROR(IF(VLOOKUP(A8,店舗・テナント!A8:$N$451,COLUMN(I8),FALSE)="","",VLOOKUP(A8,店舗・テナント!A8:$N$451,COLUMN(I8),FALSE)),"")</f>
        <v/>
      </c>
      <c r="AB8" t="str">
        <f>IFERROR(IF(VLOOKUP(A8,店舗・テナント!A8:$N$451,COLUMN(J8),FALSE)="","",VLOOKUP(A8,店舗・テナント!A8:$N$451,COLUMN(J8),FALSE)),"")</f>
        <v/>
      </c>
      <c r="AC8" t="str">
        <f>IFERROR(IF(VLOOKUP(A8,店舗・テナント!A8:$N$451,COLUMN(K8),FALSE)="","",VLOOKUP(A8,店舗・テナント!A8:$N$451,COLUMN(K8),FALSE)),"")</f>
        <v/>
      </c>
      <c r="AD8" t="str">
        <f>IFERROR(IF(VLOOKUP(A8,店舗・テナント!A8:$N$451,COLUMN(L8),FALSE)="","",VLOOKUP(A8,店舗・テナント!A8:$N$451,COLUMN(L8),FALSE)),"")</f>
        <v/>
      </c>
      <c r="AE8" t="str">
        <f>IFERROR(IF(VLOOKUP(A8,店舗・テナント!A8:$N$451,COLUMN(M8),FALSE)="","",VLOOKUP(A8,店舗・テナント!A8:$N$451,COLUMN(M8),FALSE)),"")</f>
        <v/>
      </c>
      <c r="AF8" t="str">
        <f>IFERROR(IF(VLOOKUP(A8,店舗・テナント!A8:$N$451,COLUMN(N8),FALSE)="","",VLOOKUP(A8,店舗・テナント!A8:$N$451,COLUMN(N8),FALSE)),"")</f>
        <v/>
      </c>
    </row>
    <row r="9" spans="1:32" x14ac:dyDescent="0.25">
      <c r="A9" t="str">
        <f>IF(VLOOKUP(ROW(A8),店舗・テナント!$A$4:$N$451,2,FALSE)&lt;&gt;"",ROW(A8),"")</f>
        <v/>
      </c>
      <c r="B9" t="str">
        <f>IFERROR(IF(VLOOKUP(A9,事業者情報!$A$10:$R$109,COLUMN(B9),FALSE)&lt;&gt;"",1,IF(VLOOKUP(A9,店舗・テナント!$A$4:$N$451,COLUMN(B9),FALSE)&lt;&gt;"",2,"")),"")</f>
        <v/>
      </c>
      <c r="C9" t="str">
        <f>IF(B9=1,VLOOKUP(A9,事業者情報!$A$10:$R$109,COLUMN(B9),FALSE),IF(B9=2,C8,""))</f>
        <v/>
      </c>
      <c r="D9" t="str">
        <f>IF(B9=1,VLOOKUP(A9,事業者情報!$A$10:$R$109,COLUMN(C9),FALSE),IF(B9=2,D8,""))</f>
        <v/>
      </c>
      <c r="E9" t="str">
        <f>IF(B9=1,VLOOKUP(A9,事業者情報!$A$10:$R$109,COLUMN(D9),FALSE),IF(B9=2,E8,""))</f>
        <v/>
      </c>
      <c r="F9" t="str">
        <f>IF(B9=1,VLOOKUP(A9,事業者情報!$A$10:$R$109,COLUMN(E9),FALSE),IF(B9=2,F8,""))</f>
        <v/>
      </c>
      <c r="G9" t="str">
        <f>IF(B9=1,VLOOKUP(A9,事業者情報!$A$10:$R$109,COLUMN(F9),FALSE),IF(B9=2,G8,""))</f>
        <v/>
      </c>
      <c r="H9" t="str">
        <f>IF(B9=1,VLOOKUP(A9,事業者情報!$A$10:$R$109,COLUMN(G9),FALSE),IF(B9=2,H8,""))</f>
        <v/>
      </c>
      <c r="I9" t="str">
        <f>IF(B9=1,VLOOKUP(A9,事業者情報!$A$10:$R$109,COLUMN(H9),FALSE),IF(B9=2,I8,""))</f>
        <v/>
      </c>
      <c r="J9" t="str">
        <f>IF(B9=1,VLOOKUP(A9,事業者情報!$A$10:$R$109,COLUMN(I9),FALSE),IF(B9=2,J8,""))</f>
        <v/>
      </c>
      <c r="K9" t="str">
        <f>IF(B9=1,VLOOKUP(A9,事業者情報!$A$10:$R$109,COLUMN(J9),FALSE),IF(B9=2,K8,""))</f>
        <v/>
      </c>
      <c r="L9" t="str">
        <f>IF(B9=1,VLOOKUP(A9,事業者情報!$A$10:$R$109,COLUMN(K9),FALSE),IF(B9=2,L8,""))</f>
        <v/>
      </c>
      <c r="M9" t="str">
        <f>IF(B9=1,VLOOKUP(A9,事業者情報!$A$10:$R$109,COLUMN(L9),FALSE),IF(B9=2,M8,""))</f>
        <v/>
      </c>
      <c r="N9" t="str">
        <f>IF(B9=1,VLOOKUP(A9,事業者情報!$A$10:$R$109,COLUMN(M9),FALSE),IF(B9=2,N8,""))</f>
        <v/>
      </c>
      <c r="O9" t="str">
        <f>IF(B9=1,VLOOKUP(A9,事業者情報!$A$10:$R$109,COLUMN(N9),FALSE),IF(B9=2,O8,""))</f>
        <v/>
      </c>
      <c r="P9" t="str">
        <f>IF(B9=1,VLOOKUP(A9,事業者情報!$A$10:$R$109,COLUMN(O9),FALSE),IF(B9=2,P8,""))</f>
        <v/>
      </c>
      <c r="Q9" t="str">
        <f>IF(B9=1,VLOOKUP(A9,事業者情報!$A$10:$R$109,COLUMN(P9),FALSE),IF(B9=2,Q8,""))</f>
        <v/>
      </c>
      <c r="R9" t="str">
        <f>IF(B9=1,VLOOKUP(A9,事業者情報!$A$10:$R$109,COLUMN(Q9),FALSE),IF(B9=2,R8,""))</f>
        <v/>
      </c>
      <c r="S9" t="str">
        <f>IF(B9=1,VLOOKUP(A9,事業者情報!$A$10:$R$109,COLUMN(R9),FALSE),IF(B9=2,S8,""))</f>
        <v/>
      </c>
      <c r="T9" t="str">
        <f>IFERROR(IF(VLOOKUP(A9,店舗・テナント!A9:$N$451,COLUMN(B9),FALSE)="","",VLOOKUP(A9,店舗・テナント!A9:$N$451,COLUMN(B9),FALSE)),"")</f>
        <v/>
      </c>
      <c r="U9" t="str">
        <f>IFERROR(IF(VLOOKUP(A9,店舗・テナント!A9:$N$451,COLUMN(C9),FALSE)="","",VLOOKUP(A9,店舗・テナント!A9:$N$451,COLUMN(C9),FALSE)),"")</f>
        <v/>
      </c>
      <c r="V9" t="str">
        <f>IFERROR(IF(VLOOKUP(A9,店舗・テナント!A9:$N$451,COLUMN(D9),FALSE)="","",VLOOKUP(A9,店舗・テナント!A9:$N$451,COLUMN(D9),FALSE)),"")</f>
        <v/>
      </c>
      <c r="W9" t="str">
        <f>IFERROR(IF(VLOOKUP(A9,店舗・テナント!A9:$N$451,COLUMN(E9),FALSE)="","",VLOOKUP(A9,店舗・テナント!A9:$N$451,COLUMN(E9),FALSE)),"")</f>
        <v/>
      </c>
      <c r="X9" t="str">
        <f>IFERROR(IF(VLOOKUP(A9,店舗・テナント!A9:$N$451,COLUMN(F9),FALSE)="","",VLOOKUP(A9,店舗・テナント!A9:$N$451,COLUMN(F9),FALSE)),"")</f>
        <v/>
      </c>
      <c r="Y9" t="str">
        <f>IFERROR(IF(VLOOKUP(A9,店舗・テナント!A9:$N$451,COLUMN(G9),FALSE)="","",VLOOKUP(A9,店舗・テナント!A9:$N$451,COLUMN(G9),FALSE)),"")</f>
        <v/>
      </c>
      <c r="Z9" t="str">
        <f>IFERROR(IF(VLOOKUP(A9,店舗・テナント!A9:$N$451,COLUMN(H9),FALSE)="","",VLOOKUP(A9,店舗・テナント!A9:$N$451,COLUMN(H9),FALSE)),"")</f>
        <v/>
      </c>
      <c r="AA9" t="str">
        <f>IFERROR(IF(VLOOKUP(A9,店舗・テナント!A9:$N$451,COLUMN(I9),FALSE)="","",VLOOKUP(A9,店舗・テナント!A9:$N$451,COLUMN(I9),FALSE)),"")</f>
        <v/>
      </c>
      <c r="AB9" t="str">
        <f>IFERROR(IF(VLOOKUP(A9,店舗・テナント!A9:$N$451,COLUMN(J9),FALSE)="","",VLOOKUP(A9,店舗・テナント!A9:$N$451,COLUMN(J9),FALSE)),"")</f>
        <v/>
      </c>
      <c r="AC9" t="str">
        <f>IFERROR(IF(VLOOKUP(A9,店舗・テナント!A9:$N$451,COLUMN(K9),FALSE)="","",VLOOKUP(A9,店舗・テナント!A9:$N$451,COLUMN(K9),FALSE)),"")</f>
        <v/>
      </c>
      <c r="AD9" t="str">
        <f>IFERROR(IF(VLOOKUP(A9,店舗・テナント!A9:$N$451,COLUMN(L9),FALSE)="","",VLOOKUP(A9,店舗・テナント!A9:$N$451,COLUMN(L9),FALSE)),"")</f>
        <v/>
      </c>
      <c r="AE9" t="str">
        <f>IFERROR(IF(VLOOKUP(A9,店舗・テナント!A9:$N$451,COLUMN(M9),FALSE)="","",VLOOKUP(A9,店舗・テナント!A9:$N$451,COLUMN(M9),FALSE)),"")</f>
        <v/>
      </c>
      <c r="AF9" t="str">
        <f>IFERROR(IF(VLOOKUP(A9,店舗・テナント!A9:$N$451,COLUMN(N9),FALSE)="","",VLOOKUP(A9,店舗・テナント!A9:$N$451,COLUMN(N9),FALSE)),"")</f>
        <v/>
      </c>
    </row>
    <row r="10" spans="1:32" x14ac:dyDescent="0.25">
      <c r="A10" t="str">
        <f>IF(VLOOKUP(ROW(A9),店舗・テナント!$A$4:$N$451,2,FALSE)&lt;&gt;"",ROW(A9),"")</f>
        <v/>
      </c>
      <c r="B10" t="str">
        <f>IFERROR(IF(VLOOKUP(A10,事業者情報!$A$10:$R$109,COLUMN(B10),FALSE)&lt;&gt;"",1,IF(VLOOKUP(A10,店舗・テナント!$A$4:$N$451,COLUMN(B10),FALSE)&lt;&gt;"",2,"")),"")</f>
        <v/>
      </c>
      <c r="C10" t="str">
        <f>IF(B10=1,VLOOKUP(A10,事業者情報!$A$10:$R$109,COLUMN(B10),FALSE),IF(B10=2,C9,""))</f>
        <v/>
      </c>
      <c r="D10" t="str">
        <f>IF(B10=1,VLOOKUP(A10,事業者情報!$A$10:$R$109,COLUMN(C10),FALSE),IF(B10=2,D9,""))</f>
        <v/>
      </c>
      <c r="E10" t="str">
        <f>IF(B10=1,VLOOKUP(A10,事業者情報!$A$10:$R$109,COLUMN(D10),FALSE),IF(B10=2,E9,""))</f>
        <v/>
      </c>
      <c r="F10" t="str">
        <f>IF(B10=1,VLOOKUP(A10,事業者情報!$A$10:$R$109,COLUMN(E10),FALSE),IF(B10=2,F9,""))</f>
        <v/>
      </c>
      <c r="G10" t="str">
        <f>IF(B10=1,VLOOKUP(A10,事業者情報!$A$10:$R$109,COLUMN(F10),FALSE),IF(B10=2,G9,""))</f>
        <v/>
      </c>
      <c r="H10" t="str">
        <f>IF(B10=1,VLOOKUP(A10,事業者情報!$A$10:$R$109,COLUMN(G10),FALSE),IF(B10=2,H9,""))</f>
        <v/>
      </c>
      <c r="I10" t="str">
        <f>IF(B10=1,VLOOKUP(A10,事業者情報!$A$10:$R$109,COLUMN(H10),FALSE),IF(B10=2,I9,""))</f>
        <v/>
      </c>
      <c r="J10" t="str">
        <f>IF(B10=1,VLOOKUP(A10,事業者情報!$A$10:$R$109,COLUMN(I10),FALSE),IF(B10=2,J9,""))</f>
        <v/>
      </c>
      <c r="K10" t="str">
        <f>IF(B10=1,VLOOKUP(A10,事業者情報!$A$10:$R$109,COLUMN(J10),FALSE),IF(B10=2,K9,""))</f>
        <v/>
      </c>
      <c r="L10" t="str">
        <f>IF(B10=1,VLOOKUP(A10,事業者情報!$A$10:$R$109,COLUMN(K10),FALSE),IF(B10=2,L9,""))</f>
        <v/>
      </c>
      <c r="M10" t="str">
        <f>IF(B10=1,VLOOKUP(A10,事業者情報!$A$10:$R$109,COLUMN(L10),FALSE),IF(B10=2,M9,""))</f>
        <v/>
      </c>
      <c r="N10" t="str">
        <f>IF(B10=1,VLOOKUP(A10,事業者情報!$A$10:$R$109,COLUMN(M10),FALSE),IF(B10=2,N9,""))</f>
        <v/>
      </c>
      <c r="O10" t="str">
        <f>IF(B10=1,VLOOKUP(A10,事業者情報!$A$10:$R$109,COLUMN(N10),FALSE),IF(B10=2,O9,""))</f>
        <v/>
      </c>
      <c r="P10" t="str">
        <f>IF(B10=1,VLOOKUP(A10,事業者情報!$A$10:$R$109,COLUMN(O10),FALSE),IF(B10=2,P9,""))</f>
        <v/>
      </c>
      <c r="Q10" t="str">
        <f>IF(B10=1,VLOOKUP(A10,事業者情報!$A$10:$R$109,COLUMN(P10),FALSE),IF(B10=2,Q9,""))</f>
        <v/>
      </c>
      <c r="R10" t="str">
        <f>IF(B10=1,VLOOKUP(A10,事業者情報!$A$10:$R$109,COLUMN(Q10),FALSE),IF(B10=2,R9,""))</f>
        <v/>
      </c>
      <c r="S10" t="str">
        <f>IF(B10=1,VLOOKUP(A10,事業者情報!$A$10:$R$109,COLUMN(R10),FALSE),IF(B10=2,S9,""))</f>
        <v/>
      </c>
      <c r="T10" t="str">
        <f>IFERROR(IF(VLOOKUP(A10,店舗・テナント!A10:$N$451,COLUMN(B10),FALSE)="","",VLOOKUP(A10,店舗・テナント!A10:$N$451,COLUMN(B10),FALSE)),"")</f>
        <v/>
      </c>
      <c r="U10" t="str">
        <f>IFERROR(IF(VLOOKUP(A10,店舗・テナント!A10:$N$451,COLUMN(C10),FALSE)="","",VLOOKUP(A10,店舗・テナント!A10:$N$451,COLUMN(C10),FALSE)),"")</f>
        <v/>
      </c>
      <c r="V10" t="str">
        <f>IFERROR(IF(VLOOKUP(A10,店舗・テナント!A10:$N$451,COLUMN(D10),FALSE)="","",VLOOKUP(A10,店舗・テナント!A10:$N$451,COLUMN(D10),FALSE)),"")</f>
        <v/>
      </c>
      <c r="W10" t="str">
        <f>IFERROR(IF(VLOOKUP(A10,店舗・テナント!A10:$N$451,COLUMN(E10),FALSE)="","",VLOOKUP(A10,店舗・テナント!A10:$N$451,COLUMN(E10),FALSE)),"")</f>
        <v/>
      </c>
      <c r="X10" t="str">
        <f>IFERROR(IF(VLOOKUP(A10,店舗・テナント!A10:$N$451,COLUMN(F10),FALSE)="","",VLOOKUP(A10,店舗・テナント!A10:$N$451,COLUMN(F10),FALSE)),"")</f>
        <v/>
      </c>
      <c r="Y10" t="str">
        <f>IFERROR(IF(VLOOKUP(A10,店舗・テナント!A10:$N$451,COLUMN(G10),FALSE)="","",VLOOKUP(A10,店舗・テナント!A10:$N$451,COLUMN(G10),FALSE)),"")</f>
        <v/>
      </c>
      <c r="Z10" t="str">
        <f>IFERROR(IF(VLOOKUP(A10,店舗・テナント!A10:$N$451,COLUMN(H10),FALSE)="","",VLOOKUP(A10,店舗・テナント!A10:$N$451,COLUMN(H10),FALSE)),"")</f>
        <v/>
      </c>
      <c r="AA10" t="str">
        <f>IFERROR(IF(VLOOKUP(A10,店舗・テナント!A10:$N$451,COLUMN(I10),FALSE)="","",VLOOKUP(A10,店舗・テナント!A10:$N$451,COLUMN(I10),FALSE)),"")</f>
        <v/>
      </c>
      <c r="AB10" t="str">
        <f>IFERROR(IF(VLOOKUP(A10,店舗・テナント!A10:$N$451,COLUMN(J10),FALSE)="","",VLOOKUP(A10,店舗・テナント!A10:$N$451,COLUMN(J10),FALSE)),"")</f>
        <v/>
      </c>
      <c r="AC10" t="str">
        <f>IFERROR(IF(VLOOKUP(A10,店舗・テナント!A10:$N$451,COLUMN(K10),FALSE)="","",VLOOKUP(A10,店舗・テナント!A10:$N$451,COLUMN(K10),FALSE)),"")</f>
        <v/>
      </c>
      <c r="AD10" t="str">
        <f>IFERROR(IF(VLOOKUP(A10,店舗・テナント!A10:$N$451,COLUMN(L10),FALSE)="","",VLOOKUP(A10,店舗・テナント!A10:$N$451,COLUMN(L10),FALSE)),"")</f>
        <v/>
      </c>
      <c r="AE10" t="str">
        <f>IFERROR(IF(VLOOKUP(A10,店舗・テナント!A10:$N$451,COLUMN(M10),FALSE)="","",VLOOKUP(A10,店舗・テナント!A10:$N$451,COLUMN(M10),FALSE)),"")</f>
        <v/>
      </c>
      <c r="AF10" t="str">
        <f>IFERROR(IF(VLOOKUP(A10,店舗・テナント!A10:$N$451,COLUMN(N10),FALSE)="","",VLOOKUP(A10,店舗・テナント!A10:$N$451,COLUMN(N10),FALSE)),"")</f>
        <v/>
      </c>
    </row>
    <row r="11" spans="1:32" x14ac:dyDescent="0.25">
      <c r="A11" t="str">
        <f>IF(VLOOKUP(ROW(A10),店舗・テナント!$A$4:$N$451,2,FALSE)&lt;&gt;"",ROW(A10),"")</f>
        <v/>
      </c>
      <c r="B11" t="str">
        <f>IFERROR(IF(VLOOKUP(A11,事業者情報!$A$10:$R$109,COLUMN(B11),FALSE)&lt;&gt;"",1,IF(VLOOKUP(A11,店舗・テナント!$A$4:$N$451,COLUMN(B11),FALSE)&lt;&gt;"",2,"")),"")</f>
        <v/>
      </c>
      <c r="C11" t="str">
        <f>IF(B11=1,VLOOKUP(A11,事業者情報!$A$10:$R$109,COLUMN(B11),FALSE),IF(B11=2,C10,""))</f>
        <v/>
      </c>
      <c r="D11" t="str">
        <f>IF(B11=1,VLOOKUP(A11,事業者情報!$A$10:$R$109,COLUMN(C11),FALSE),IF(B11=2,D10,""))</f>
        <v/>
      </c>
      <c r="E11" t="str">
        <f>IF(B11=1,VLOOKUP(A11,事業者情報!$A$10:$R$109,COLUMN(D11),FALSE),IF(B11=2,E10,""))</f>
        <v/>
      </c>
      <c r="F11" t="str">
        <f>IF(B11=1,VLOOKUP(A11,事業者情報!$A$10:$R$109,COLUMN(E11),FALSE),IF(B11=2,F10,""))</f>
        <v/>
      </c>
      <c r="G11" t="str">
        <f>IF(B11=1,VLOOKUP(A11,事業者情報!$A$10:$R$109,COLUMN(F11),FALSE),IF(B11=2,G10,""))</f>
        <v/>
      </c>
      <c r="H11" t="str">
        <f>IF(B11=1,VLOOKUP(A11,事業者情報!$A$10:$R$109,COLUMN(G11),FALSE),IF(B11=2,H10,""))</f>
        <v/>
      </c>
      <c r="I11" t="str">
        <f>IF(B11=1,VLOOKUP(A11,事業者情報!$A$10:$R$109,COLUMN(H11),FALSE),IF(B11=2,I10,""))</f>
        <v/>
      </c>
      <c r="J11" t="str">
        <f>IF(B11=1,VLOOKUP(A11,事業者情報!$A$10:$R$109,COLUMN(I11),FALSE),IF(B11=2,J10,""))</f>
        <v/>
      </c>
      <c r="K11" t="str">
        <f>IF(B11=1,VLOOKUP(A11,事業者情報!$A$10:$R$109,COLUMN(J11),FALSE),IF(B11=2,K10,""))</f>
        <v/>
      </c>
      <c r="L11" t="str">
        <f>IF(B11=1,VLOOKUP(A11,事業者情報!$A$10:$R$109,COLUMN(K11),FALSE),IF(B11=2,L10,""))</f>
        <v/>
      </c>
      <c r="M11" t="str">
        <f>IF(B11=1,VLOOKUP(A11,事業者情報!$A$10:$R$109,COLUMN(L11),FALSE),IF(B11=2,M10,""))</f>
        <v/>
      </c>
      <c r="N11" t="str">
        <f>IF(B11=1,VLOOKUP(A11,事業者情報!$A$10:$R$109,COLUMN(M11),FALSE),IF(B11=2,N10,""))</f>
        <v/>
      </c>
      <c r="O11" t="str">
        <f>IF(B11=1,VLOOKUP(A11,事業者情報!$A$10:$R$109,COLUMN(N11),FALSE),IF(B11=2,O10,""))</f>
        <v/>
      </c>
      <c r="P11" t="str">
        <f>IF(B11=1,VLOOKUP(A11,事業者情報!$A$10:$R$109,COLUMN(O11),FALSE),IF(B11=2,P10,""))</f>
        <v/>
      </c>
      <c r="Q11" t="str">
        <f>IF(B11=1,VLOOKUP(A11,事業者情報!$A$10:$R$109,COLUMN(P11),FALSE),IF(B11=2,Q10,""))</f>
        <v/>
      </c>
      <c r="R11" t="str">
        <f>IF(B11=1,VLOOKUP(A11,事業者情報!$A$10:$R$109,COLUMN(Q11),FALSE),IF(B11=2,R10,""))</f>
        <v/>
      </c>
      <c r="S11" t="str">
        <f>IF(B11=1,VLOOKUP(A11,事業者情報!$A$10:$R$109,COLUMN(R11),FALSE),IF(B11=2,S10,""))</f>
        <v/>
      </c>
      <c r="T11" t="str">
        <f>IFERROR(IF(VLOOKUP(A11,店舗・テナント!A11:$N$451,COLUMN(B11),FALSE)="","",VLOOKUP(A11,店舗・テナント!A11:$N$451,COLUMN(B11),FALSE)),"")</f>
        <v/>
      </c>
      <c r="U11" t="str">
        <f>IFERROR(IF(VLOOKUP(A11,店舗・テナント!A11:$N$451,COLUMN(C11),FALSE)="","",VLOOKUP(A11,店舗・テナント!A11:$N$451,COLUMN(C11),FALSE)),"")</f>
        <v/>
      </c>
      <c r="V11" t="str">
        <f>IFERROR(IF(VLOOKUP(A11,店舗・テナント!A11:$N$451,COLUMN(D11),FALSE)="","",VLOOKUP(A11,店舗・テナント!A11:$N$451,COLUMN(D11),FALSE)),"")</f>
        <v/>
      </c>
      <c r="W11" t="str">
        <f>IFERROR(IF(VLOOKUP(A11,店舗・テナント!A11:$N$451,COLUMN(E11),FALSE)="","",VLOOKUP(A11,店舗・テナント!A11:$N$451,COLUMN(E11),FALSE)),"")</f>
        <v/>
      </c>
      <c r="X11" t="str">
        <f>IFERROR(IF(VLOOKUP(A11,店舗・テナント!A11:$N$451,COLUMN(F11),FALSE)="","",VLOOKUP(A11,店舗・テナント!A11:$N$451,COLUMN(F11),FALSE)),"")</f>
        <v/>
      </c>
      <c r="Y11" t="str">
        <f>IFERROR(IF(VLOOKUP(A11,店舗・テナント!A11:$N$451,COLUMN(G11),FALSE)="","",VLOOKUP(A11,店舗・テナント!A11:$N$451,COLUMN(G11),FALSE)),"")</f>
        <v/>
      </c>
      <c r="Z11" t="str">
        <f>IFERROR(IF(VLOOKUP(A11,店舗・テナント!A11:$N$451,COLUMN(H11),FALSE)="","",VLOOKUP(A11,店舗・テナント!A11:$N$451,COLUMN(H11),FALSE)),"")</f>
        <v/>
      </c>
      <c r="AA11" t="str">
        <f>IFERROR(IF(VLOOKUP(A11,店舗・テナント!A11:$N$451,COLUMN(I11),FALSE)="","",VLOOKUP(A11,店舗・テナント!A11:$N$451,COLUMN(I11),FALSE)),"")</f>
        <v/>
      </c>
      <c r="AB11" t="str">
        <f>IFERROR(IF(VLOOKUP(A11,店舗・テナント!A11:$N$451,COLUMN(J11),FALSE)="","",VLOOKUP(A11,店舗・テナント!A11:$N$451,COLUMN(J11),FALSE)),"")</f>
        <v/>
      </c>
      <c r="AC11" t="str">
        <f>IFERROR(IF(VLOOKUP(A11,店舗・テナント!A11:$N$451,COLUMN(K11),FALSE)="","",VLOOKUP(A11,店舗・テナント!A11:$N$451,COLUMN(K11),FALSE)),"")</f>
        <v/>
      </c>
      <c r="AD11" t="str">
        <f>IFERROR(IF(VLOOKUP(A11,店舗・テナント!A11:$N$451,COLUMN(L11),FALSE)="","",VLOOKUP(A11,店舗・テナント!A11:$N$451,COLUMN(L11),FALSE)),"")</f>
        <v/>
      </c>
      <c r="AE11" t="str">
        <f>IFERROR(IF(VLOOKUP(A11,店舗・テナント!A11:$N$451,COLUMN(M11),FALSE)="","",VLOOKUP(A11,店舗・テナント!A11:$N$451,COLUMN(M11),FALSE)),"")</f>
        <v/>
      </c>
      <c r="AF11" t="str">
        <f>IFERROR(IF(VLOOKUP(A11,店舗・テナント!A11:$N$451,COLUMN(N11),FALSE)="","",VLOOKUP(A11,店舗・テナント!A11:$N$451,COLUMN(N11),FALSE)),"")</f>
        <v/>
      </c>
    </row>
    <row r="12" spans="1:32" x14ac:dyDescent="0.25">
      <c r="A12" t="str">
        <f>IF(VLOOKUP(ROW(A11),店舗・テナント!$A$4:$N$451,2,FALSE)&lt;&gt;"",ROW(A11),"")</f>
        <v/>
      </c>
      <c r="B12" t="str">
        <f>IFERROR(IF(VLOOKUP(A12,事業者情報!$A$10:$R$109,COLUMN(B12),FALSE)&lt;&gt;"",1,IF(VLOOKUP(A12,店舗・テナント!$A$4:$N$451,COLUMN(B12),FALSE)&lt;&gt;"",2,"")),"")</f>
        <v/>
      </c>
      <c r="C12" t="str">
        <f>IF(B12=1,VLOOKUP(A12,事業者情報!$A$10:$R$109,COLUMN(B12),FALSE),IF(B12=2,C11,""))</f>
        <v/>
      </c>
      <c r="D12" t="str">
        <f>IF(B12=1,VLOOKUP(A12,事業者情報!$A$10:$R$109,COLUMN(C12),FALSE),IF(B12=2,D11,""))</f>
        <v/>
      </c>
      <c r="E12" t="str">
        <f>IF(B12=1,VLOOKUP(A12,事業者情報!$A$10:$R$109,COLUMN(D12),FALSE),IF(B12=2,E11,""))</f>
        <v/>
      </c>
      <c r="F12" t="str">
        <f>IF(B12=1,VLOOKUP(A12,事業者情報!$A$10:$R$109,COLUMN(E12),FALSE),IF(B12=2,F11,""))</f>
        <v/>
      </c>
      <c r="G12" t="str">
        <f>IF(B12=1,VLOOKUP(A12,事業者情報!$A$10:$R$109,COLUMN(F12),FALSE),IF(B12=2,G11,""))</f>
        <v/>
      </c>
      <c r="H12" t="str">
        <f>IF(B12=1,VLOOKUP(A12,事業者情報!$A$10:$R$109,COLUMN(G12),FALSE),IF(B12=2,H11,""))</f>
        <v/>
      </c>
      <c r="I12" t="str">
        <f>IF(B12=1,VLOOKUP(A12,事業者情報!$A$10:$R$109,COLUMN(H12),FALSE),IF(B12=2,I11,""))</f>
        <v/>
      </c>
      <c r="J12" t="str">
        <f>IF(B12=1,VLOOKUP(A12,事業者情報!$A$10:$R$109,COLUMN(I12),FALSE),IF(B12=2,J11,""))</f>
        <v/>
      </c>
      <c r="K12" t="str">
        <f>IF(B12=1,VLOOKUP(A12,事業者情報!$A$10:$R$109,COLUMN(J12),FALSE),IF(B12=2,K11,""))</f>
        <v/>
      </c>
      <c r="L12" t="str">
        <f>IF(B12=1,VLOOKUP(A12,事業者情報!$A$10:$R$109,COLUMN(K12),FALSE),IF(B12=2,L11,""))</f>
        <v/>
      </c>
      <c r="M12" t="str">
        <f>IF(B12=1,VLOOKUP(A12,事業者情報!$A$10:$R$109,COLUMN(L12),FALSE),IF(B12=2,M11,""))</f>
        <v/>
      </c>
      <c r="N12" t="str">
        <f>IF(B12=1,VLOOKUP(A12,事業者情報!$A$10:$R$109,COLUMN(M12),FALSE),IF(B12=2,N11,""))</f>
        <v/>
      </c>
      <c r="O12" t="str">
        <f>IF(B12=1,VLOOKUP(A12,事業者情報!$A$10:$R$109,COLUMN(N12),FALSE),IF(B12=2,O11,""))</f>
        <v/>
      </c>
      <c r="P12" t="str">
        <f>IF(B12=1,VLOOKUP(A12,事業者情報!$A$10:$R$109,COLUMN(O12),FALSE),IF(B12=2,P11,""))</f>
        <v/>
      </c>
      <c r="Q12" t="str">
        <f>IF(B12=1,VLOOKUP(A12,事業者情報!$A$10:$R$109,COLUMN(P12),FALSE),IF(B12=2,Q11,""))</f>
        <v/>
      </c>
      <c r="R12" t="str">
        <f>IF(B12=1,VLOOKUP(A12,事業者情報!$A$10:$R$109,COLUMN(Q12),FALSE),IF(B12=2,R11,""))</f>
        <v/>
      </c>
      <c r="S12" t="str">
        <f>IF(B12=1,VLOOKUP(A12,事業者情報!$A$10:$R$109,COLUMN(R12),FALSE),IF(B12=2,S11,""))</f>
        <v/>
      </c>
      <c r="T12" t="str">
        <f>IFERROR(IF(VLOOKUP(A12,店舗・テナント!A12:$N$451,COLUMN(B12),FALSE)="","",VLOOKUP(A12,店舗・テナント!A12:$N$451,COLUMN(B12),FALSE)),"")</f>
        <v/>
      </c>
      <c r="U12" t="str">
        <f>IFERROR(IF(VLOOKUP(A12,店舗・テナント!A12:$N$451,COLUMN(C12),FALSE)="","",VLOOKUP(A12,店舗・テナント!A12:$N$451,COLUMN(C12),FALSE)),"")</f>
        <v/>
      </c>
      <c r="V12" t="str">
        <f>IFERROR(IF(VLOOKUP(A12,店舗・テナント!A12:$N$451,COLUMN(D12),FALSE)="","",VLOOKUP(A12,店舗・テナント!A12:$N$451,COLUMN(D12),FALSE)),"")</f>
        <v/>
      </c>
      <c r="W12" t="str">
        <f>IFERROR(IF(VLOOKUP(A12,店舗・テナント!A12:$N$451,COLUMN(E12),FALSE)="","",VLOOKUP(A12,店舗・テナント!A12:$N$451,COLUMN(E12),FALSE)),"")</f>
        <v/>
      </c>
      <c r="X12" t="str">
        <f>IFERROR(IF(VLOOKUP(A12,店舗・テナント!A12:$N$451,COLUMN(F12),FALSE)="","",VLOOKUP(A12,店舗・テナント!A12:$N$451,COLUMN(F12),FALSE)),"")</f>
        <v/>
      </c>
      <c r="Y12" t="str">
        <f>IFERROR(IF(VLOOKUP(A12,店舗・テナント!A12:$N$451,COLUMN(G12),FALSE)="","",VLOOKUP(A12,店舗・テナント!A12:$N$451,COLUMN(G12),FALSE)),"")</f>
        <v/>
      </c>
      <c r="Z12" t="str">
        <f>IFERROR(IF(VLOOKUP(A12,店舗・テナント!A12:$N$451,COLUMN(H12),FALSE)="","",VLOOKUP(A12,店舗・テナント!A12:$N$451,COLUMN(H12),FALSE)),"")</f>
        <v/>
      </c>
      <c r="AA12" t="str">
        <f>IFERROR(IF(VLOOKUP(A12,店舗・テナント!A12:$N$451,COLUMN(I12),FALSE)="","",VLOOKUP(A12,店舗・テナント!A12:$N$451,COLUMN(I12),FALSE)),"")</f>
        <v/>
      </c>
      <c r="AB12" t="str">
        <f>IFERROR(IF(VLOOKUP(A12,店舗・テナント!A12:$N$451,COLUMN(J12),FALSE)="","",VLOOKUP(A12,店舗・テナント!A12:$N$451,COLUMN(J12),FALSE)),"")</f>
        <v/>
      </c>
      <c r="AC12" t="str">
        <f>IFERROR(IF(VLOOKUP(A12,店舗・テナント!A12:$N$451,COLUMN(K12),FALSE)="","",VLOOKUP(A12,店舗・テナント!A12:$N$451,COLUMN(K12),FALSE)),"")</f>
        <v/>
      </c>
      <c r="AD12" t="str">
        <f>IFERROR(IF(VLOOKUP(A12,店舗・テナント!A12:$N$451,COLUMN(L12),FALSE)="","",VLOOKUP(A12,店舗・テナント!A12:$N$451,COLUMN(L12),FALSE)),"")</f>
        <v/>
      </c>
      <c r="AE12" t="str">
        <f>IFERROR(IF(VLOOKUP(A12,店舗・テナント!A12:$N$451,COLUMN(M12),FALSE)="","",VLOOKUP(A12,店舗・テナント!A12:$N$451,COLUMN(M12),FALSE)),"")</f>
        <v/>
      </c>
      <c r="AF12" t="str">
        <f>IFERROR(IF(VLOOKUP(A12,店舗・テナント!A12:$N$451,COLUMN(N12),FALSE)="","",VLOOKUP(A12,店舗・テナント!A12:$N$451,COLUMN(N12),FALSE)),"")</f>
        <v/>
      </c>
    </row>
    <row r="13" spans="1:32" x14ac:dyDescent="0.25">
      <c r="A13" t="str">
        <f>IF(VLOOKUP(ROW(A12),店舗・テナント!$A$4:$N$451,2,FALSE)&lt;&gt;"",ROW(A12),"")</f>
        <v/>
      </c>
      <c r="B13" t="str">
        <f>IFERROR(IF(VLOOKUP(A13,事業者情報!$A$10:$R$109,COLUMN(B13),FALSE)&lt;&gt;"",1,IF(VLOOKUP(A13,店舗・テナント!$A$4:$N$451,COLUMN(B13),FALSE)&lt;&gt;"",2,"")),"")</f>
        <v/>
      </c>
      <c r="C13" t="str">
        <f>IF(B13=1,VLOOKUP(A13,事業者情報!$A$10:$R$109,COLUMN(B13),FALSE),IF(B13=2,C12,""))</f>
        <v/>
      </c>
      <c r="D13" t="str">
        <f>IF(B13=1,VLOOKUP(A13,事業者情報!$A$10:$R$109,COLUMN(C13),FALSE),IF(B13=2,D12,""))</f>
        <v/>
      </c>
      <c r="E13" t="str">
        <f>IF(B13=1,VLOOKUP(A13,事業者情報!$A$10:$R$109,COLUMN(D13),FALSE),IF(B13=2,E12,""))</f>
        <v/>
      </c>
      <c r="F13" t="str">
        <f>IF(B13=1,VLOOKUP(A13,事業者情報!$A$10:$R$109,COLUMN(E13),FALSE),IF(B13=2,F12,""))</f>
        <v/>
      </c>
      <c r="G13" t="str">
        <f>IF(B13=1,VLOOKUP(A13,事業者情報!$A$10:$R$109,COLUMN(F13),FALSE),IF(B13=2,G12,""))</f>
        <v/>
      </c>
      <c r="H13" t="str">
        <f>IF(B13=1,VLOOKUP(A13,事業者情報!$A$10:$R$109,COLUMN(G13),FALSE),IF(B13=2,H12,""))</f>
        <v/>
      </c>
      <c r="I13" t="str">
        <f>IF(B13=1,VLOOKUP(A13,事業者情報!$A$10:$R$109,COLUMN(H13),FALSE),IF(B13=2,I12,""))</f>
        <v/>
      </c>
      <c r="J13" t="str">
        <f>IF(B13=1,VLOOKUP(A13,事業者情報!$A$10:$R$109,COLUMN(I13),FALSE),IF(B13=2,J12,""))</f>
        <v/>
      </c>
      <c r="K13" t="str">
        <f>IF(B13=1,VLOOKUP(A13,事業者情報!$A$10:$R$109,COLUMN(J13),FALSE),IF(B13=2,K12,""))</f>
        <v/>
      </c>
      <c r="L13" t="str">
        <f>IF(B13=1,VLOOKUP(A13,事業者情報!$A$10:$R$109,COLUMN(K13),FALSE),IF(B13=2,L12,""))</f>
        <v/>
      </c>
      <c r="M13" t="str">
        <f>IF(B13=1,VLOOKUP(A13,事業者情報!$A$10:$R$109,COLUMN(L13),FALSE),IF(B13=2,M12,""))</f>
        <v/>
      </c>
      <c r="N13" t="str">
        <f>IF(B13=1,VLOOKUP(A13,事業者情報!$A$10:$R$109,COLUMN(M13),FALSE),IF(B13=2,N12,""))</f>
        <v/>
      </c>
      <c r="O13" t="str">
        <f>IF(B13=1,VLOOKUP(A13,事業者情報!$A$10:$R$109,COLUMN(N13),FALSE),IF(B13=2,O12,""))</f>
        <v/>
      </c>
      <c r="P13" t="str">
        <f>IF(B13=1,VLOOKUP(A13,事業者情報!$A$10:$R$109,COLUMN(O13),FALSE),IF(B13=2,P12,""))</f>
        <v/>
      </c>
      <c r="Q13" t="str">
        <f>IF(B13=1,VLOOKUP(A13,事業者情報!$A$10:$R$109,COLUMN(P13),FALSE),IF(B13=2,Q12,""))</f>
        <v/>
      </c>
      <c r="R13" t="str">
        <f>IF(B13=1,VLOOKUP(A13,事業者情報!$A$10:$R$109,COLUMN(Q13),FALSE),IF(B13=2,R12,""))</f>
        <v/>
      </c>
      <c r="S13" t="str">
        <f>IF(B13=1,VLOOKUP(A13,事業者情報!$A$10:$R$109,COLUMN(R13),FALSE),IF(B13=2,S12,""))</f>
        <v/>
      </c>
      <c r="T13" t="str">
        <f>IFERROR(IF(VLOOKUP(A13,店舗・テナント!A13:$N$451,COLUMN(B13),FALSE)="","",VLOOKUP(A13,店舗・テナント!A13:$N$451,COLUMN(B13),FALSE)),"")</f>
        <v/>
      </c>
      <c r="U13" t="str">
        <f>IFERROR(IF(VLOOKUP(A13,店舗・テナント!A13:$N$451,COLUMN(C13),FALSE)="","",VLOOKUP(A13,店舗・テナント!A13:$N$451,COLUMN(C13),FALSE)),"")</f>
        <v/>
      </c>
      <c r="V13" t="str">
        <f>IFERROR(IF(VLOOKUP(A13,店舗・テナント!A13:$N$451,COLUMN(D13),FALSE)="","",VLOOKUP(A13,店舗・テナント!A13:$N$451,COLUMN(D13),FALSE)),"")</f>
        <v/>
      </c>
      <c r="W13" t="str">
        <f>IFERROR(IF(VLOOKUP(A13,店舗・テナント!A13:$N$451,COLUMN(E13),FALSE)="","",VLOOKUP(A13,店舗・テナント!A13:$N$451,COLUMN(E13),FALSE)),"")</f>
        <v/>
      </c>
      <c r="X13" t="str">
        <f>IFERROR(IF(VLOOKUP(A13,店舗・テナント!A13:$N$451,COLUMN(F13),FALSE)="","",VLOOKUP(A13,店舗・テナント!A13:$N$451,COLUMN(F13),FALSE)),"")</f>
        <v/>
      </c>
      <c r="Y13" t="str">
        <f>IFERROR(IF(VLOOKUP(A13,店舗・テナント!A13:$N$451,COLUMN(G13),FALSE)="","",VLOOKUP(A13,店舗・テナント!A13:$N$451,COLUMN(G13),FALSE)),"")</f>
        <v/>
      </c>
      <c r="Z13" t="str">
        <f>IFERROR(IF(VLOOKUP(A13,店舗・テナント!A13:$N$451,COLUMN(H13),FALSE)="","",VLOOKUP(A13,店舗・テナント!A13:$N$451,COLUMN(H13),FALSE)),"")</f>
        <v/>
      </c>
      <c r="AA13" t="str">
        <f>IFERROR(IF(VLOOKUP(A13,店舗・テナント!A13:$N$451,COLUMN(I13),FALSE)="","",VLOOKUP(A13,店舗・テナント!A13:$N$451,COLUMN(I13),FALSE)),"")</f>
        <v/>
      </c>
      <c r="AB13" t="str">
        <f>IFERROR(IF(VLOOKUP(A13,店舗・テナント!A13:$N$451,COLUMN(J13),FALSE)="","",VLOOKUP(A13,店舗・テナント!A13:$N$451,COLUMN(J13),FALSE)),"")</f>
        <v/>
      </c>
      <c r="AC13" t="str">
        <f>IFERROR(IF(VLOOKUP(A13,店舗・テナント!A13:$N$451,COLUMN(K13),FALSE)="","",VLOOKUP(A13,店舗・テナント!A13:$N$451,COLUMN(K13),FALSE)),"")</f>
        <v/>
      </c>
      <c r="AD13" t="str">
        <f>IFERROR(IF(VLOOKUP(A13,店舗・テナント!A13:$N$451,COLUMN(L13),FALSE)="","",VLOOKUP(A13,店舗・テナント!A13:$N$451,COLUMN(L13),FALSE)),"")</f>
        <v/>
      </c>
      <c r="AE13" t="str">
        <f>IFERROR(IF(VLOOKUP(A13,店舗・テナント!A13:$N$451,COLUMN(M13),FALSE)="","",VLOOKUP(A13,店舗・テナント!A13:$N$451,COLUMN(M13),FALSE)),"")</f>
        <v/>
      </c>
      <c r="AF13" t="str">
        <f>IFERROR(IF(VLOOKUP(A13,店舗・テナント!A13:$N$451,COLUMN(N13),FALSE)="","",VLOOKUP(A13,店舗・テナント!A13:$N$451,COLUMN(N13),FALSE)),"")</f>
        <v/>
      </c>
    </row>
    <row r="14" spans="1:32" x14ac:dyDescent="0.25">
      <c r="A14" t="str">
        <f>IF(VLOOKUP(ROW(A13),店舗・テナント!$A$4:$N$451,2,FALSE)&lt;&gt;"",ROW(A13),"")</f>
        <v/>
      </c>
      <c r="B14" t="str">
        <f>IFERROR(IF(VLOOKUP(A14,事業者情報!$A$10:$R$109,COLUMN(B14),FALSE)&lt;&gt;"",1,IF(VLOOKUP(A14,店舗・テナント!$A$4:$N$451,COLUMN(B14),FALSE)&lt;&gt;"",2,"")),"")</f>
        <v/>
      </c>
      <c r="C14" t="str">
        <f>IF(B14=1,VLOOKUP(A14,事業者情報!$A$10:$R$109,COLUMN(B14),FALSE),IF(B14=2,C13,""))</f>
        <v/>
      </c>
      <c r="D14" t="str">
        <f>IF(B14=1,VLOOKUP(A14,事業者情報!$A$10:$R$109,COLUMN(C14),FALSE),IF(B14=2,D13,""))</f>
        <v/>
      </c>
      <c r="E14" t="str">
        <f>IF(B14=1,VLOOKUP(A14,事業者情報!$A$10:$R$109,COLUMN(D14),FALSE),IF(B14=2,E13,""))</f>
        <v/>
      </c>
      <c r="F14" t="str">
        <f>IF(B14=1,VLOOKUP(A14,事業者情報!$A$10:$R$109,COLUMN(E14),FALSE),IF(B14=2,F13,""))</f>
        <v/>
      </c>
      <c r="G14" t="str">
        <f>IF(B14=1,VLOOKUP(A14,事業者情報!$A$10:$R$109,COLUMN(F14),FALSE),IF(B14=2,G13,""))</f>
        <v/>
      </c>
      <c r="H14" t="str">
        <f>IF(B14=1,VLOOKUP(A14,事業者情報!$A$10:$R$109,COLUMN(G14),FALSE),IF(B14=2,H13,""))</f>
        <v/>
      </c>
      <c r="I14" t="str">
        <f>IF(B14=1,VLOOKUP(A14,事業者情報!$A$10:$R$109,COLUMN(H14),FALSE),IF(B14=2,I13,""))</f>
        <v/>
      </c>
      <c r="J14" t="str">
        <f>IF(B14=1,VLOOKUP(A14,事業者情報!$A$10:$R$109,COLUMN(I14),FALSE),IF(B14=2,J13,""))</f>
        <v/>
      </c>
      <c r="K14" t="str">
        <f>IF(B14=1,VLOOKUP(A14,事業者情報!$A$10:$R$109,COLUMN(J14),FALSE),IF(B14=2,K13,""))</f>
        <v/>
      </c>
      <c r="L14" t="str">
        <f>IF(B14=1,VLOOKUP(A14,事業者情報!$A$10:$R$109,COLUMN(K14),FALSE),IF(B14=2,L13,""))</f>
        <v/>
      </c>
      <c r="M14" t="str">
        <f>IF(B14=1,VLOOKUP(A14,事業者情報!$A$10:$R$109,COLUMN(L14),FALSE),IF(B14=2,M13,""))</f>
        <v/>
      </c>
      <c r="N14" t="str">
        <f>IF(B14=1,VLOOKUP(A14,事業者情報!$A$10:$R$109,COLUMN(M14),FALSE),IF(B14=2,N13,""))</f>
        <v/>
      </c>
      <c r="O14" t="str">
        <f>IF(B14=1,VLOOKUP(A14,事業者情報!$A$10:$R$109,COLUMN(N14),FALSE),IF(B14=2,O13,""))</f>
        <v/>
      </c>
      <c r="P14" t="str">
        <f>IF(B14=1,VLOOKUP(A14,事業者情報!$A$10:$R$109,COLUMN(O14),FALSE),IF(B14=2,P13,""))</f>
        <v/>
      </c>
      <c r="Q14" t="str">
        <f>IF(B14=1,VLOOKUP(A14,事業者情報!$A$10:$R$109,COLUMN(P14),FALSE),IF(B14=2,Q13,""))</f>
        <v/>
      </c>
      <c r="R14" t="str">
        <f>IF(B14=1,VLOOKUP(A14,事業者情報!$A$10:$R$109,COLUMN(Q14),FALSE),IF(B14=2,R13,""))</f>
        <v/>
      </c>
      <c r="S14" t="str">
        <f>IF(B14=1,VLOOKUP(A14,事業者情報!$A$10:$R$109,COLUMN(R14),FALSE),IF(B14=2,S13,""))</f>
        <v/>
      </c>
      <c r="T14" t="str">
        <f>IFERROR(IF(VLOOKUP(A14,店舗・テナント!A14:$N$451,COLUMN(B14),FALSE)="","",VLOOKUP(A14,店舗・テナント!A14:$N$451,COLUMN(B14),FALSE)),"")</f>
        <v/>
      </c>
      <c r="U14" t="str">
        <f>IFERROR(IF(VLOOKUP(A14,店舗・テナント!A14:$N$451,COLUMN(C14),FALSE)="","",VLOOKUP(A14,店舗・テナント!A14:$N$451,COLUMN(C14),FALSE)),"")</f>
        <v/>
      </c>
      <c r="V14" t="str">
        <f>IFERROR(IF(VLOOKUP(A14,店舗・テナント!A14:$N$451,COLUMN(D14),FALSE)="","",VLOOKUP(A14,店舗・テナント!A14:$N$451,COLUMN(D14),FALSE)),"")</f>
        <v/>
      </c>
      <c r="W14" t="str">
        <f>IFERROR(IF(VLOOKUP(A14,店舗・テナント!A14:$N$451,COLUMN(E14),FALSE)="","",VLOOKUP(A14,店舗・テナント!A14:$N$451,COLUMN(E14),FALSE)),"")</f>
        <v/>
      </c>
      <c r="X14" t="str">
        <f>IFERROR(IF(VLOOKUP(A14,店舗・テナント!A14:$N$451,COLUMN(F14),FALSE)="","",VLOOKUP(A14,店舗・テナント!A14:$N$451,COLUMN(F14),FALSE)),"")</f>
        <v/>
      </c>
      <c r="Y14" t="str">
        <f>IFERROR(IF(VLOOKUP(A14,店舗・テナント!A14:$N$451,COLUMN(G14),FALSE)="","",VLOOKUP(A14,店舗・テナント!A14:$N$451,COLUMN(G14),FALSE)),"")</f>
        <v/>
      </c>
      <c r="Z14" t="str">
        <f>IFERROR(IF(VLOOKUP(A14,店舗・テナント!A14:$N$451,COLUMN(H14),FALSE)="","",VLOOKUP(A14,店舗・テナント!A14:$N$451,COLUMN(H14),FALSE)),"")</f>
        <v/>
      </c>
      <c r="AA14" t="str">
        <f>IFERROR(IF(VLOOKUP(A14,店舗・テナント!A14:$N$451,COLUMN(I14),FALSE)="","",VLOOKUP(A14,店舗・テナント!A14:$N$451,COLUMN(I14),FALSE)),"")</f>
        <v/>
      </c>
      <c r="AB14" t="str">
        <f>IFERROR(IF(VLOOKUP(A14,店舗・テナント!A14:$N$451,COLUMN(J14),FALSE)="","",VLOOKUP(A14,店舗・テナント!A14:$N$451,COLUMN(J14),FALSE)),"")</f>
        <v/>
      </c>
      <c r="AC14" t="str">
        <f>IFERROR(IF(VLOOKUP(A14,店舗・テナント!A14:$N$451,COLUMN(K14),FALSE)="","",VLOOKUP(A14,店舗・テナント!A14:$N$451,COLUMN(K14),FALSE)),"")</f>
        <v/>
      </c>
      <c r="AD14" t="str">
        <f>IFERROR(IF(VLOOKUP(A14,店舗・テナント!A14:$N$451,COLUMN(L14),FALSE)="","",VLOOKUP(A14,店舗・テナント!A14:$N$451,COLUMN(L14),FALSE)),"")</f>
        <v/>
      </c>
      <c r="AE14" t="str">
        <f>IFERROR(IF(VLOOKUP(A14,店舗・テナント!A14:$N$451,COLUMN(M14),FALSE)="","",VLOOKUP(A14,店舗・テナント!A14:$N$451,COLUMN(M14),FALSE)),"")</f>
        <v/>
      </c>
      <c r="AF14" t="str">
        <f>IFERROR(IF(VLOOKUP(A14,店舗・テナント!A14:$N$451,COLUMN(N14),FALSE)="","",VLOOKUP(A14,店舗・テナント!A14:$N$451,COLUMN(N14),FALSE)),"")</f>
        <v/>
      </c>
    </row>
    <row r="15" spans="1:32" x14ac:dyDescent="0.25">
      <c r="A15" t="str">
        <f>IF(VLOOKUP(ROW(A14),店舗・テナント!$A$4:$N$451,2,FALSE)&lt;&gt;"",ROW(A14),"")</f>
        <v/>
      </c>
      <c r="B15" t="str">
        <f>IFERROR(IF(VLOOKUP(A15,事業者情報!$A$10:$R$109,COLUMN(B15),FALSE)&lt;&gt;"",1,IF(VLOOKUP(A15,店舗・テナント!$A$4:$N$451,COLUMN(B15),FALSE)&lt;&gt;"",2,"")),"")</f>
        <v/>
      </c>
      <c r="C15" t="str">
        <f>IF(B15=1,VLOOKUP(A15,事業者情報!$A$10:$R$109,COLUMN(B15),FALSE),IF(B15=2,C14,""))</f>
        <v/>
      </c>
      <c r="D15" t="str">
        <f>IF(B15=1,VLOOKUP(A15,事業者情報!$A$10:$R$109,COLUMN(C15),FALSE),IF(B15=2,D14,""))</f>
        <v/>
      </c>
      <c r="E15" t="str">
        <f>IF(B15=1,VLOOKUP(A15,事業者情報!$A$10:$R$109,COLUMN(D15),FALSE),IF(B15=2,E14,""))</f>
        <v/>
      </c>
      <c r="F15" t="str">
        <f>IF(B15=1,VLOOKUP(A15,事業者情報!$A$10:$R$109,COLUMN(E15),FALSE),IF(B15=2,F14,""))</f>
        <v/>
      </c>
      <c r="G15" t="str">
        <f>IF(B15=1,VLOOKUP(A15,事業者情報!$A$10:$R$109,COLUMN(F15),FALSE),IF(B15=2,G14,""))</f>
        <v/>
      </c>
      <c r="H15" t="str">
        <f>IF(B15=1,VLOOKUP(A15,事業者情報!$A$10:$R$109,COLUMN(G15),FALSE),IF(B15=2,H14,""))</f>
        <v/>
      </c>
      <c r="I15" t="str">
        <f>IF(B15=1,VLOOKUP(A15,事業者情報!$A$10:$R$109,COLUMN(H15),FALSE),IF(B15=2,I14,""))</f>
        <v/>
      </c>
      <c r="J15" t="str">
        <f>IF(B15=1,VLOOKUP(A15,事業者情報!$A$10:$R$109,COLUMN(I15),FALSE),IF(B15=2,J14,""))</f>
        <v/>
      </c>
      <c r="K15" t="str">
        <f>IF(B15=1,VLOOKUP(A15,事業者情報!$A$10:$R$109,COLUMN(J15),FALSE),IF(B15=2,K14,""))</f>
        <v/>
      </c>
      <c r="L15" t="str">
        <f>IF(B15=1,VLOOKUP(A15,事業者情報!$A$10:$R$109,COLUMN(K15),FALSE),IF(B15=2,L14,""))</f>
        <v/>
      </c>
      <c r="M15" t="str">
        <f>IF(B15=1,VLOOKUP(A15,事業者情報!$A$10:$R$109,COLUMN(L15),FALSE),IF(B15=2,M14,""))</f>
        <v/>
      </c>
      <c r="N15" t="str">
        <f>IF(B15=1,VLOOKUP(A15,事業者情報!$A$10:$R$109,COLUMN(M15),FALSE),IF(B15=2,N14,""))</f>
        <v/>
      </c>
      <c r="O15" t="str">
        <f>IF(B15=1,VLOOKUP(A15,事業者情報!$A$10:$R$109,COLUMN(N15),FALSE),IF(B15=2,O14,""))</f>
        <v/>
      </c>
      <c r="P15" t="str">
        <f>IF(B15=1,VLOOKUP(A15,事業者情報!$A$10:$R$109,COLUMN(O15),FALSE),IF(B15=2,P14,""))</f>
        <v/>
      </c>
      <c r="Q15" t="str">
        <f>IF(B15=1,VLOOKUP(A15,事業者情報!$A$10:$R$109,COLUMN(P15),FALSE),IF(B15=2,Q14,""))</f>
        <v/>
      </c>
      <c r="R15" t="str">
        <f>IF(B15=1,VLOOKUP(A15,事業者情報!$A$10:$R$109,COLUMN(Q15),FALSE),IF(B15=2,R14,""))</f>
        <v/>
      </c>
      <c r="S15" t="str">
        <f>IF(B15=1,VLOOKUP(A15,事業者情報!$A$10:$R$109,COLUMN(R15),FALSE),IF(B15=2,S14,""))</f>
        <v/>
      </c>
      <c r="T15" t="str">
        <f>IFERROR(IF(VLOOKUP(A15,店舗・テナント!A15:$N$451,COLUMN(B15),FALSE)="","",VLOOKUP(A15,店舗・テナント!A15:$N$451,COLUMN(B15),FALSE)),"")</f>
        <v/>
      </c>
      <c r="U15" t="str">
        <f>IFERROR(IF(VLOOKUP(A15,店舗・テナント!A15:$N$451,COLUMN(C15),FALSE)="","",VLOOKUP(A15,店舗・テナント!A15:$N$451,COLUMN(C15),FALSE)),"")</f>
        <v/>
      </c>
      <c r="V15" t="str">
        <f>IFERROR(IF(VLOOKUP(A15,店舗・テナント!A15:$N$451,COLUMN(D15),FALSE)="","",VLOOKUP(A15,店舗・テナント!A15:$N$451,COLUMN(D15),FALSE)),"")</f>
        <v/>
      </c>
      <c r="W15" t="str">
        <f>IFERROR(IF(VLOOKUP(A15,店舗・テナント!A15:$N$451,COLUMN(E15),FALSE)="","",VLOOKUP(A15,店舗・テナント!A15:$N$451,COLUMN(E15),FALSE)),"")</f>
        <v/>
      </c>
      <c r="X15" t="str">
        <f>IFERROR(IF(VLOOKUP(A15,店舗・テナント!A15:$N$451,COLUMN(F15),FALSE)="","",VLOOKUP(A15,店舗・テナント!A15:$N$451,COLUMN(F15),FALSE)),"")</f>
        <v/>
      </c>
      <c r="Y15" t="str">
        <f>IFERROR(IF(VLOOKUP(A15,店舗・テナント!A15:$N$451,COLUMN(G15),FALSE)="","",VLOOKUP(A15,店舗・テナント!A15:$N$451,COLUMN(G15),FALSE)),"")</f>
        <v/>
      </c>
      <c r="Z15" t="str">
        <f>IFERROR(IF(VLOOKUP(A15,店舗・テナント!A15:$N$451,COLUMN(H15),FALSE)="","",VLOOKUP(A15,店舗・テナント!A15:$N$451,COLUMN(H15),FALSE)),"")</f>
        <v/>
      </c>
      <c r="AA15" t="str">
        <f>IFERROR(IF(VLOOKUP(A15,店舗・テナント!A15:$N$451,COLUMN(I15),FALSE)="","",VLOOKUP(A15,店舗・テナント!A15:$N$451,COLUMN(I15),FALSE)),"")</f>
        <v/>
      </c>
      <c r="AB15" t="str">
        <f>IFERROR(IF(VLOOKUP(A15,店舗・テナント!A15:$N$451,COLUMN(J15),FALSE)="","",VLOOKUP(A15,店舗・テナント!A15:$N$451,COLUMN(J15),FALSE)),"")</f>
        <v/>
      </c>
      <c r="AC15" t="str">
        <f>IFERROR(IF(VLOOKUP(A15,店舗・テナント!A15:$N$451,COLUMN(K15),FALSE)="","",VLOOKUP(A15,店舗・テナント!A15:$N$451,COLUMN(K15),FALSE)),"")</f>
        <v/>
      </c>
      <c r="AD15" t="str">
        <f>IFERROR(IF(VLOOKUP(A15,店舗・テナント!A15:$N$451,COLUMN(L15),FALSE)="","",VLOOKUP(A15,店舗・テナント!A15:$N$451,COLUMN(L15),FALSE)),"")</f>
        <v/>
      </c>
      <c r="AE15" t="str">
        <f>IFERROR(IF(VLOOKUP(A15,店舗・テナント!A15:$N$451,COLUMN(M15),FALSE)="","",VLOOKUP(A15,店舗・テナント!A15:$N$451,COLUMN(M15),FALSE)),"")</f>
        <v/>
      </c>
      <c r="AF15" t="str">
        <f>IFERROR(IF(VLOOKUP(A15,店舗・テナント!A15:$N$451,COLUMN(N15),FALSE)="","",VLOOKUP(A15,店舗・テナント!A15:$N$451,COLUMN(N15),FALSE)),"")</f>
        <v/>
      </c>
    </row>
    <row r="16" spans="1:32" x14ac:dyDescent="0.25">
      <c r="A16" t="str">
        <f>IF(VLOOKUP(ROW(A15),店舗・テナント!$A$4:$N$451,2,FALSE)&lt;&gt;"",ROW(A15),"")</f>
        <v/>
      </c>
      <c r="B16" t="str">
        <f>IFERROR(IF(VLOOKUP(A16,事業者情報!$A$10:$R$109,COLUMN(B16),FALSE)&lt;&gt;"",1,IF(VLOOKUP(A16,店舗・テナント!$A$4:$N$451,COLUMN(B16),FALSE)&lt;&gt;"",2,"")),"")</f>
        <v/>
      </c>
      <c r="C16" t="str">
        <f>IF(B16=1,VLOOKUP(A16,事業者情報!$A$10:$R$109,COLUMN(B16),FALSE),IF(B16=2,C15,""))</f>
        <v/>
      </c>
      <c r="D16" t="str">
        <f>IF(B16=1,VLOOKUP(A16,事業者情報!$A$10:$R$109,COLUMN(C16),FALSE),IF(B16=2,D15,""))</f>
        <v/>
      </c>
      <c r="E16" t="str">
        <f>IF(B16=1,VLOOKUP(A16,事業者情報!$A$10:$R$109,COLUMN(D16),FALSE),IF(B16=2,E15,""))</f>
        <v/>
      </c>
      <c r="F16" t="str">
        <f>IF(B16=1,VLOOKUP(A16,事業者情報!$A$10:$R$109,COLUMN(E16),FALSE),IF(B16=2,F15,""))</f>
        <v/>
      </c>
      <c r="G16" t="str">
        <f>IF(B16=1,VLOOKUP(A16,事業者情報!$A$10:$R$109,COLUMN(F16),FALSE),IF(B16=2,G15,""))</f>
        <v/>
      </c>
      <c r="H16" t="str">
        <f>IF(B16=1,VLOOKUP(A16,事業者情報!$A$10:$R$109,COLUMN(G16),FALSE),IF(B16=2,H15,""))</f>
        <v/>
      </c>
      <c r="I16" t="str">
        <f>IF(B16=1,VLOOKUP(A16,事業者情報!$A$10:$R$109,COLUMN(H16),FALSE),IF(B16=2,I15,""))</f>
        <v/>
      </c>
      <c r="J16" t="str">
        <f>IF(B16=1,VLOOKUP(A16,事業者情報!$A$10:$R$109,COLUMN(I16),FALSE),IF(B16=2,J15,""))</f>
        <v/>
      </c>
      <c r="K16" t="str">
        <f>IF(B16=1,VLOOKUP(A16,事業者情報!$A$10:$R$109,COLUMN(J16),FALSE),IF(B16=2,K15,""))</f>
        <v/>
      </c>
      <c r="L16" t="str">
        <f>IF(B16=1,VLOOKUP(A16,事業者情報!$A$10:$R$109,COLUMN(K16),FALSE),IF(B16=2,L15,""))</f>
        <v/>
      </c>
      <c r="M16" t="str">
        <f>IF(B16=1,VLOOKUP(A16,事業者情報!$A$10:$R$109,COLUMN(L16),FALSE),IF(B16=2,M15,""))</f>
        <v/>
      </c>
      <c r="N16" t="str">
        <f>IF(B16=1,VLOOKUP(A16,事業者情報!$A$10:$R$109,COLUMN(M16),FALSE),IF(B16=2,N15,""))</f>
        <v/>
      </c>
      <c r="O16" t="str">
        <f>IF(B16=1,VLOOKUP(A16,事業者情報!$A$10:$R$109,COLUMN(N16),FALSE),IF(B16=2,O15,""))</f>
        <v/>
      </c>
      <c r="P16" t="str">
        <f>IF(B16=1,VLOOKUP(A16,事業者情報!$A$10:$R$109,COLUMN(O16),FALSE),IF(B16=2,P15,""))</f>
        <v/>
      </c>
      <c r="Q16" t="str">
        <f>IF(B16=1,VLOOKUP(A16,事業者情報!$A$10:$R$109,COLUMN(P16),FALSE),IF(B16=2,Q15,""))</f>
        <v/>
      </c>
      <c r="R16" t="str">
        <f>IF(B16=1,VLOOKUP(A16,事業者情報!$A$10:$R$109,COLUMN(Q16),FALSE),IF(B16=2,R15,""))</f>
        <v/>
      </c>
      <c r="S16" t="str">
        <f>IF(B16=1,VLOOKUP(A16,事業者情報!$A$10:$R$109,COLUMN(R16),FALSE),IF(B16=2,S15,""))</f>
        <v/>
      </c>
      <c r="T16" t="str">
        <f>IFERROR(IF(VLOOKUP(A16,店舗・テナント!A16:$N$451,COLUMN(B16),FALSE)="","",VLOOKUP(A16,店舗・テナント!A16:$N$451,COLUMN(B16),FALSE)),"")</f>
        <v/>
      </c>
      <c r="U16" t="str">
        <f>IFERROR(IF(VLOOKUP(A16,店舗・テナント!A16:$N$451,COLUMN(C16),FALSE)="","",VLOOKUP(A16,店舗・テナント!A16:$N$451,COLUMN(C16),FALSE)),"")</f>
        <v/>
      </c>
      <c r="V16" t="str">
        <f>IFERROR(IF(VLOOKUP(A16,店舗・テナント!A16:$N$451,COLUMN(D16),FALSE)="","",VLOOKUP(A16,店舗・テナント!A16:$N$451,COLUMN(D16),FALSE)),"")</f>
        <v/>
      </c>
      <c r="W16" t="str">
        <f>IFERROR(IF(VLOOKUP(A16,店舗・テナント!A16:$N$451,COLUMN(E16),FALSE)="","",VLOOKUP(A16,店舗・テナント!A16:$N$451,COLUMN(E16),FALSE)),"")</f>
        <v/>
      </c>
      <c r="X16" t="str">
        <f>IFERROR(IF(VLOOKUP(A16,店舗・テナント!A16:$N$451,COLUMN(F16),FALSE)="","",VLOOKUP(A16,店舗・テナント!A16:$N$451,COLUMN(F16),FALSE)),"")</f>
        <v/>
      </c>
      <c r="Y16" t="str">
        <f>IFERROR(IF(VLOOKUP(A16,店舗・テナント!A16:$N$451,COLUMN(G16),FALSE)="","",VLOOKUP(A16,店舗・テナント!A16:$N$451,COLUMN(G16),FALSE)),"")</f>
        <v/>
      </c>
      <c r="Z16" t="str">
        <f>IFERROR(IF(VLOOKUP(A16,店舗・テナント!A16:$N$451,COLUMN(H16),FALSE)="","",VLOOKUP(A16,店舗・テナント!A16:$N$451,COLUMN(H16),FALSE)),"")</f>
        <v/>
      </c>
      <c r="AA16" t="str">
        <f>IFERROR(IF(VLOOKUP(A16,店舗・テナント!A16:$N$451,COLUMN(I16),FALSE)="","",VLOOKUP(A16,店舗・テナント!A16:$N$451,COLUMN(I16),FALSE)),"")</f>
        <v/>
      </c>
      <c r="AB16" t="str">
        <f>IFERROR(IF(VLOOKUP(A16,店舗・テナント!A16:$N$451,COLUMN(J16),FALSE)="","",VLOOKUP(A16,店舗・テナント!A16:$N$451,COLUMN(J16),FALSE)),"")</f>
        <v/>
      </c>
      <c r="AC16" t="str">
        <f>IFERROR(IF(VLOOKUP(A16,店舗・テナント!A16:$N$451,COLUMN(K16),FALSE)="","",VLOOKUP(A16,店舗・テナント!A16:$N$451,COLUMN(K16),FALSE)),"")</f>
        <v/>
      </c>
      <c r="AD16" t="str">
        <f>IFERROR(IF(VLOOKUP(A16,店舗・テナント!A16:$N$451,COLUMN(L16),FALSE)="","",VLOOKUP(A16,店舗・テナント!A16:$N$451,COLUMN(L16),FALSE)),"")</f>
        <v/>
      </c>
      <c r="AE16" t="str">
        <f>IFERROR(IF(VLOOKUP(A16,店舗・テナント!A16:$N$451,COLUMN(M16),FALSE)="","",VLOOKUP(A16,店舗・テナント!A16:$N$451,COLUMN(M16),FALSE)),"")</f>
        <v/>
      </c>
      <c r="AF16" t="str">
        <f>IFERROR(IF(VLOOKUP(A16,店舗・テナント!A16:$N$451,COLUMN(N16),FALSE)="","",VLOOKUP(A16,店舗・テナント!A16:$N$451,COLUMN(N16),FALSE)),"")</f>
        <v/>
      </c>
    </row>
    <row r="17" spans="1:32" x14ac:dyDescent="0.25">
      <c r="A17" t="str">
        <f>IF(VLOOKUP(ROW(A16),店舗・テナント!$A$4:$N$451,2,FALSE)&lt;&gt;"",ROW(A16),"")</f>
        <v/>
      </c>
      <c r="B17" t="str">
        <f>IFERROR(IF(VLOOKUP(A17,事業者情報!$A$10:$R$109,COLUMN(B17),FALSE)&lt;&gt;"",1,IF(VLOOKUP(A17,店舗・テナント!$A$4:$N$451,COLUMN(B17),FALSE)&lt;&gt;"",2,"")),"")</f>
        <v/>
      </c>
      <c r="C17" t="str">
        <f>IF(B17=1,VLOOKUP(A17,事業者情報!$A$10:$R$109,COLUMN(B17),FALSE),IF(B17=2,C16,""))</f>
        <v/>
      </c>
      <c r="D17" t="str">
        <f>IF(B17=1,VLOOKUP(A17,事業者情報!$A$10:$R$109,COLUMN(C17),FALSE),IF(B17=2,D16,""))</f>
        <v/>
      </c>
      <c r="E17" t="str">
        <f>IF(B17=1,VLOOKUP(A17,事業者情報!$A$10:$R$109,COLUMN(D17),FALSE),IF(B17=2,E16,""))</f>
        <v/>
      </c>
      <c r="F17" t="str">
        <f>IF(B17=1,VLOOKUP(A17,事業者情報!$A$10:$R$109,COLUMN(E17),FALSE),IF(B17=2,F16,""))</f>
        <v/>
      </c>
      <c r="G17" t="str">
        <f>IF(B17=1,VLOOKUP(A17,事業者情報!$A$10:$R$109,COLUMN(F17),FALSE),IF(B17=2,G16,""))</f>
        <v/>
      </c>
      <c r="H17" t="str">
        <f>IF(B17=1,VLOOKUP(A17,事業者情報!$A$10:$R$109,COLUMN(G17),FALSE),IF(B17=2,H16,""))</f>
        <v/>
      </c>
      <c r="I17" t="str">
        <f>IF(B17=1,VLOOKUP(A17,事業者情報!$A$10:$R$109,COLUMN(H17),FALSE),IF(B17=2,I16,""))</f>
        <v/>
      </c>
      <c r="J17" t="str">
        <f>IF(B17=1,VLOOKUP(A17,事業者情報!$A$10:$R$109,COLUMN(I17),FALSE),IF(B17=2,J16,""))</f>
        <v/>
      </c>
      <c r="K17" t="str">
        <f>IF(B17=1,VLOOKUP(A17,事業者情報!$A$10:$R$109,COLUMN(J17),FALSE),IF(B17=2,K16,""))</f>
        <v/>
      </c>
      <c r="L17" t="str">
        <f>IF(B17=1,VLOOKUP(A17,事業者情報!$A$10:$R$109,COLUMN(K17),FALSE),IF(B17=2,L16,""))</f>
        <v/>
      </c>
      <c r="M17" t="str">
        <f>IF(B17=1,VLOOKUP(A17,事業者情報!$A$10:$R$109,COLUMN(L17),FALSE),IF(B17=2,M16,""))</f>
        <v/>
      </c>
      <c r="N17" t="str">
        <f>IF(B17=1,VLOOKUP(A17,事業者情報!$A$10:$R$109,COLUMN(M17),FALSE),IF(B17=2,N16,""))</f>
        <v/>
      </c>
      <c r="O17" t="str">
        <f>IF(B17=1,VLOOKUP(A17,事業者情報!$A$10:$R$109,COLUMN(N17),FALSE),IF(B17=2,O16,""))</f>
        <v/>
      </c>
      <c r="P17" t="str">
        <f>IF(B17=1,VLOOKUP(A17,事業者情報!$A$10:$R$109,COLUMN(O17),FALSE),IF(B17=2,P16,""))</f>
        <v/>
      </c>
      <c r="Q17" t="str">
        <f>IF(B17=1,VLOOKUP(A17,事業者情報!$A$10:$R$109,COLUMN(P17),FALSE),IF(B17=2,Q16,""))</f>
        <v/>
      </c>
      <c r="R17" t="str">
        <f>IF(B17=1,VLOOKUP(A17,事業者情報!$A$10:$R$109,COLUMN(Q17),FALSE),IF(B17=2,R16,""))</f>
        <v/>
      </c>
      <c r="S17" t="str">
        <f>IF(B17=1,VLOOKUP(A17,事業者情報!$A$10:$R$109,COLUMN(R17),FALSE),IF(B17=2,S16,""))</f>
        <v/>
      </c>
      <c r="T17" t="str">
        <f>IFERROR(IF(VLOOKUP(A17,店舗・テナント!A17:$N$451,COLUMN(B17),FALSE)="","",VLOOKUP(A17,店舗・テナント!A17:$N$451,COLUMN(B17),FALSE)),"")</f>
        <v/>
      </c>
      <c r="U17" t="str">
        <f>IFERROR(IF(VLOOKUP(A17,店舗・テナント!A17:$N$451,COLUMN(C17),FALSE)="","",VLOOKUP(A17,店舗・テナント!A17:$N$451,COLUMN(C17),FALSE)),"")</f>
        <v/>
      </c>
      <c r="V17" t="str">
        <f>IFERROR(IF(VLOOKUP(A17,店舗・テナント!A17:$N$451,COLUMN(D17),FALSE)="","",VLOOKUP(A17,店舗・テナント!A17:$N$451,COLUMN(D17),FALSE)),"")</f>
        <v/>
      </c>
      <c r="W17" t="str">
        <f>IFERROR(IF(VLOOKUP(A17,店舗・テナント!A17:$N$451,COLUMN(E17),FALSE)="","",VLOOKUP(A17,店舗・テナント!A17:$N$451,COLUMN(E17),FALSE)),"")</f>
        <v/>
      </c>
      <c r="X17" t="str">
        <f>IFERROR(IF(VLOOKUP(A17,店舗・テナント!A17:$N$451,COLUMN(F17),FALSE)="","",VLOOKUP(A17,店舗・テナント!A17:$N$451,COLUMN(F17),FALSE)),"")</f>
        <v/>
      </c>
      <c r="Y17" t="str">
        <f>IFERROR(IF(VLOOKUP(A17,店舗・テナント!A17:$N$451,COLUMN(G17),FALSE)="","",VLOOKUP(A17,店舗・テナント!A17:$N$451,COLUMN(G17),FALSE)),"")</f>
        <v/>
      </c>
      <c r="Z17" t="str">
        <f>IFERROR(IF(VLOOKUP(A17,店舗・テナント!A17:$N$451,COLUMN(H17),FALSE)="","",VLOOKUP(A17,店舗・テナント!A17:$N$451,COLUMN(H17),FALSE)),"")</f>
        <v/>
      </c>
      <c r="AA17" t="str">
        <f>IFERROR(IF(VLOOKUP(A17,店舗・テナント!A17:$N$451,COLUMN(I17),FALSE)="","",VLOOKUP(A17,店舗・テナント!A17:$N$451,COLUMN(I17),FALSE)),"")</f>
        <v/>
      </c>
      <c r="AB17" t="str">
        <f>IFERROR(IF(VLOOKUP(A17,店舗・テナント!A17:$N$451,COLUMN(J17),FALSE)="","",VLOOKUP(A17,店舗・テナント!A17:$N$451,COLUMN(J17),FALSE)),"")</f>
        <v/>
      </c>
      <c r="AC17" t="str">
        <f>IFERROR(IF(VLOOKUP(A17,店舗・テナント!A17:$N$451,COLUMN(K17),FALSE)="","",VLOOKUP(A17,店舗・テナント!A17:$N$451,COLUMN(K17),FALSE)),"")</f>
        <v/>
      </c>
      <c r="AD17" t="str">
        <f>IFERROR(IF(VLOOKUP(A17,店舗・テナント!A17:$N$451,COLUMN(L17),FALSE)="","",VLOOKUP(A17,店舗・テナント!A17:$N$451,COLUMN(L17),FALSE)),"")</f>
        <v/>
      </c>
      <c r="AE17" t="str">
        <f>IFERROR(IF(VLOOKUP(A17,店舗・テナント!A17:$N$451,COLUMN(M17),FALSE)="","",VLOOKUP(A17,店舗・テナント!A17:$N$451,COLUMN(M17),FALSE)),"")</f>
        <v/>
      </c>
      <c r="AF17" t="str">
        <f>IFERROR(IF(VLOOKUP(A17,店舗・テナント!A17:$N$451,COLUMN(N17),FALSE)="","",VLOOKUP(A17,店舗・テナント!A17:$N$451,COLUMN(N17),FALSE)),"")</f>
        <v/>
      </c>
    </row>
    <row r="18" spans="1:32" x14ac:dyDescent="0.25">
      <c r="A18" t="str">
        <f>IF(VLOOKUP(ROW(A17),店舗・テナント!$A$4:$N$451,2,FALSE)&lt;&gt;"",ROW(A17),"")</f>
        <v/>
      </c>
      <c r="B18" t="str">
        <f>IFERROR(IF(VLOOKUP(A18,事業者情報!$A$10:$R$109,COLUMN(B18),FALSE)&lt;&gt;"",1,IF(VLOOKUP(A18,店舗・テナント!$A$4:$N$451,COLUMN(B18),FALSE)&lt;&gt;"",2,"")),"")</f>
        <v/>
      </c>
      <c r="C18" t="str">
        <f>IF(B18=1,VLOOKUP(A18,事業者情報!$A$10:$R$109,COLUMN(B18),FALSE),IF(B18=2,C17,""))</f>
        <v/>
      </c>
      <c r="D18" t="str">
        <f>IF(B18=1,VLOOKUP(A18,事業者情報!$A$10:$R$109,COLUMN(C18),FALSE),IF(B18=2,D17,""))</f>
        <v/>
      </c>
      <c r="E18" t="str">
        <f>IF(B18=1,VLOOKUP(A18,事業者情報!$A$10:$R$109,COLUMN(D18),FALSE),IF(B18=2,E17,""))</f>
        <v/>
      </c>
      <c r="F18" t="str">
        <f>IF(B18=1,VLOOKUP(A18,事業者情報!$A$10:$R$109,COLUMN(E18),FALSE),IF(B18=2,F17,""))</f>
        <v/>
      </c>
      <c r="G18" t="str">
        <f>IF(B18=1,VLOOKUP(A18,事業者情報!$A$10:$R$109,COLUMN(F18),FALSE),IF(B18=2,G17,""))</f>
        <v/>
      </c>
      <c r="H18" t="str">
        <f>IF(B18=1,VLOOKUP(A18,事業者情報!$A$10:$R$109,COLUMN(G18),FALSE),IF(B18=2,H17,""))</f>
        <v/>
      </c>
      <c r="I18" t="str">
        <f>IF(B18=1,VLOOKUP(A18,事業者情報!$A$10:$R$109,COLUMN(H18),FALSE),IF(B18=2,I17,""))</f>
        <v/>
      </c>
      <c r="J18" t="str">
        <f>IF(B18=1,VLOOKUP(A18,事業者情報!$A$10:$R$109,COLUMN(I18),FALSE),IF(B18=2,J17,""))</f>
        <v/>
      </c>
      <c r="K18" t="str">
        <f>IF(B18=1,VLOOKUP(A18,事業者情報!$A$10:$R$109,COLUMN(J18),FALSE),IF(B18=2,K17,""))</f>
        <v/>
      </c>
      <c r="L18" t="str">
        <f>IF(B18=1,VLOOKUP(A18,事業者情報!$A$10:$R$109,COLUMN(K18),FALSE),IF(B18=2,L17,""))</f>
        <v/>
      </c>
      <c r="M18" t="str">
        <f>IF(B18=1,VLOOKUP(A18,事業者情報!$A$10:$R$109,COLUMN(L18),FALSE),IF(B18=2,M17,""))</f>
        <v/>
      </c>
      <c r="N18" t="str">
        <f>IF(B18=1,VLOOKUP(A18,事業者情報!$A$10:$R$109,COLUMN(M18),FALSE),IF(B18=2,N17,""))</f>
        <v/>
      </c>
      <c r="O18" t="str">
        <f>IF(B18=1,VLOOKUP(A18,事業者情報!$A$10:$R$109,COLUMN(N18),FALSE),IF(B18=2,O17,""))</f>
        <v/>
      </c>
      <c r="P18" t="str">
        <f>IF(B18=1,VLOOKUP(A18,事業者情報!$A$10:$R$109,COLUMN(O18),FALSE),IF(B18=2,P17,""))</f>
        <v/>
      </c>
      <c r="Q18" t="str">
        <f>IF(B18=1,VLOOKUP(A18,事業者情報!$A$10:$R$109,COLUMN(P18),FALSE),IF(B18=2,Q17,""))</f>
        <v/>
      </c>
      <c r="R18" t="str">
        <f>IF(B18=1,VLOOKUP(A18,事業者情報!$A$10:$R$109,COLUMN(Q18),FALSE),IF(B18=2,R17,""))</f>
        <v/>
      </c>
      <c r="S18" t="str">
        <f>IF(B18=1,VLOOKUP(A18,事業者情報!$A$10:$R$109,COLUMN(R18),FALSE),IF(B18=2,S17,""))</f>
        <v/>
      </c>
      <c r="T18" t="str">
        <f>IFERROR(IF(VLOOKUP(A18,店舗・テナント!A18:$N$451,COLUMN(B18),FALSE)="","",VLOOKUP(A18,店舗・テナント!A18:$N$451,COLUMN(B18),FALSE)),"")</f>
        <v/>
      </c>
      <c r="U18" t="str">
        <f>IFERROR(IF(VLOOKUP(A18,店舗・テナント!A18:$N$451,COLUMN(C18),FALSE)="","",VLOOKUP(A18,店舗・テナント!A18:$N$451,COLUMN(C18),FALSE)),"")</f>
        <v/>
      </c>
      <c r="V18" t="str">
        <f>IFERROR(IF(VLOOKUP(A18,店舗・テナント!A18:$N$451,COLUMN(D18),FALSE)="","",VLOOKUP(A18,店舗・テナント!A18:$N$451,COLUMN(D18),FALSE)),"")</f>
        <v/>
      </c>
      <c r="W18" t="str">
        <f>IFERROR(IF(VLOOKUP(A18,店舗・テナント!A18:$N$451,COLUMN(E18),FALSE)="","",VLOOKUP(A18,店舗・テナント!A18:$N$451,COLUMN(E18),FALSE)),"")</f>
        <v/>
      </c>
      <c r="X18" t="str">
        <f>IFERROR(IF(VLOOKUP(A18,店舗・テナント!A18:$N$451,COLUMN(F18),FALSE)="","",VLOOKUP(A18,店舗・テナント!A18:$N$451,COLUMN(F18),FALSE)),"")</f>
        <v/>
      </c>
      <c r="Y18" t="str">
        <f>IFERROR(IF(VLOOKUP(A18,店舗・テナント!A18:$N$451,COLUMN(G18),FALSE)="","",VLOOKUP(A18,店舗・テナント!A18:$N$451,COLUMN(G18),FALSE)),"")</f>
        <v/>
      </c>
      <c r="Z18" t="str">
        <f>IFERROR(IF(VLOOKUP(A18,店舗・テナント!A18:$N$451,COLUMN(H18),FALSE)="","",VLOOKUP(A18,店舗・テナント!A18:$N$451,COLUMN(H18),FALSE)),"")</f>
        <v/>
      </c>
      <c r="AA18" t="str">
        <f>IFERROR(IF(VLOOKUP(A18,店舗・テナント!A18:$N$451,COLUMN(I18),FALSE)="","",VLOOKUP(A18,店舗・テナント!A18:$N$451,COLUMN(I18),FALSE)),"")</f>
        <v/>
      </c>
      <c r="AB18" t="str">
        <f>IFERROR(IF(VLOOKUP(A18,店舗・テナント!A18:$N$451,COLUMN(J18),FALSE)="","",VLOOKUP(A18,店舗・テナント!A18:$N$451,COLUMN(J18),FALSE)),"")</f>
        <v/>
      </c>
      <c r="AC18" t="str">
        <f>IFERROR(IF(VLOOKUP(A18,店舗・テナント!A18:$N$451,COLUMN(K18),FALSE)="","",VLOOKUP(A18,店舗・テナント!A18:$N$451,COLUMN(K18),FALSE)),"")</f>
        <v/>
      </c>
      <c r="AD18" t="str">
        <f>IFERROR(IF(VLOOKUP(A18,店舗・テナント!A18:$N$451,COLUMN(L18),FALSE)="","",VLOOKUP(A18,店舗・テナント!A18:$N$451,COLUMN(L18),FALSE)),"")</f>
        <v/>
      </c>
      <c r="AE18" t="str">
        <f>IFERROR(IF(VLOOKUP(A18,店舗・テナント!A18:$N$451,COLUMN(M18),FALSE)="","",VLOOKUP(A18,店舗・テナント!A18:$N$451,COLUMN(M18),FALSE)),"")</f>
        <v/>
      </c>
      <c r="AF18" t="str">
        <f>IFERROR(IF(VLOOKUP(A18,店舗・テナント!A18:$N$451,COLUMN(N18),FALSE)="","",VLOOKUP(A18,店舗・テナント!A18:$N$451,COLUMN(N18),FALSE)),"")</f>
        <v/>
      </c>
    </row>
    <row r="19" spans="1:32" x14ac:dyDescent="0.25">
      <c r="A19" t="str">
        <f>IF(VLOOKUP(ROW(A18),店舗・テナント!$A$4:$N$451,2,FALSE)&lt;&gt;"",ROW(A18),"")</f>
        <v/>
      </c>
      <c r="B19" t="str">
        <f>IFERROR(IF(VLOOKUP(A19,事業者情報!$A$10:$R$109,COLUMN(B19),FALSE)&lt;&gt;"",1,IF(VLOOKUP(A19,店舗・テナント!$A$4:$N$451,COLUMN(B19),FALSE)&lt;&gt;"",2,"")),"")</f>
        <v/>
      </c>
      <c r="C19" t="str">
        <f>IF(B19=1,VLOOKUP(A19,事業者情報!$A$10:$R$109,COLUMN(B19),FALSE),IF(B19=2,C18,""))</f>
        <v/>
      </c>
      <c r="D19" t="str">
        <f>IF(B19=1,VLOOKUP(A19,事業者情報!$A$10:$R$109,COLUMN(C19),FALSE),IF(B19=2,D18,""))</f>
        <v/>
      </c>
      <c r="E19" t="str">
        <f>IF(B19=1,VLOOKUP(A19,事業者情報!$A$10:$R$109,COLUMN(D19),FALSE),IF(B19=2,E18,""))</f>
        <v/>
      </c>
      <c r="F19" t="str">
        <f>IF(B19=1,VLOOKUP(A19,事業者情報!$A$10:$R$109,COLUMN(E19),FALSE),IF(B19=2,F18,""))</f>
        <v/>
      </c>
      <c r="G19" t="str">
        <f>IF(B19=1,VLOOKUP(A19,事業者情報!$A$10:$R$109,COLUMN(F19),FALSE),IF(B19=2,G18,""))</f>
        <v/>
      </c>
      <c r="H19" t="str">
        <f>IF(B19=1,VLOOKUP(A19,事業者情報!$A$10:$R$109,COLUMN(G19),FALSE),IF(B19=2,H18,""))</f>
        <v/>
      </c>
      <c r="I19" t="str">
        <f>IF(B19=1,VLOOKUP(A19,事業者情報!$A$10:$R$109,COLUMN(H19),FALSE),IF(B19=2,I18,""))</f>
        <v/>
      </c>
      <c r="J19" t="str">
        <f>IF(B19=1,VLOOKUP(A19,事業者情報!$A$10:$R$109,COLUMN(I19),FALSE),IF(B19=2,J18,""))</f>
        <v/>
      </c>
      <c r="K19" t="str">
        <f>IF(B19=1,VLOOKUP(A19,事業者情報!$A$10:$R$109,COLUMN(J19),FALSE),IF(B19=2,K18,""))</f>
        <v/>
      </c>
      <c r="L19" t="str">
        <f>IF(B19=1,VLOOKUP(A19,事業者情報!$A$10:$R$109,COLUMN(K19),FALSE),IF(B19=2,L18,""))</f>
        <v/>
      </c>
      <c r="M19" t="str">
        <f>IF(B19=1,VLOOKUP(A19,事業者情報!$A$10:$R$109,COLUMN(L19),FALSE),IF(B19=2,M18,""))</f>
        <v/>
      </c>
      <c r="N19" t="str">
        <f>IF(B19=1,VLOOKUP(A19,事業者情報!$A$10:$R$109,COLUMN(M19),FALSE),IF(B19=2,N18,""))</f>
        <v/>
      </c>
      <c r="O19" t="str">
        <f>IF(B19=1,VLOOKUP(A19,事業者情報!$A$10:$R$109,COLUMN(N19),FALSE),IF(B19=2,O18,""))</f>
        <v/>
      </c>
      <c r="P19" t="str">
        <f>IF(B19=1,VLOOKUP(A19,事業者情報!$A$10:$R$109,COLUMN(O19),FALSE),IF(B19=2,P18,""))</f>
        <v/>
      </c>
      <c r="Q19" t="str">
        <f>IF(B19=1,VLOOKUP(A19,事業者情報!$A$10:$R$109,COLUMN(P19),FALSE),IF(B19=2,Q18,""))</f>
        <v/>
      </c>
      <c r="R19" t="str">
        <f>IF(B19=1,VLOOKUP(A19,事業者情報!$A$10:$R$109,COLUMN(Q19),FALSE),IF(B19=2,R18,""))</f>
        <v/>
      </c>
      <c r="S19" t="str">
        <f>IF(B19=1,VLOOKUP(A19,事業者情報!$A$10:$R$109,COLUMN(R19),FALSE),IF(B19=2,S18,""))</f>
        <v/>
      </c>
      <c r="T19" t="str">
        <f>IFERROR(IF(VLOOKUP(A19,店舗・テナント!A19:$N$451,COLUMN(B19),FALSE)="","",VLOOKUP(A19,店舗・テナント!A19:$N$451,COLUMN(B19),FALSE)),"")</f>
        <v/>
      </c>
      <c r="U19" t="str">
        <f>IFERROR(IF(VLOOKUP(A19,店舗・テナント!A19:$N$451,COLUMN(C19),FALSE)="","",VLOOKUP(A19,店舗・テナント!A19:$N$451,COLUMN(C19),FALSE)),"")</f>
        <v/>
      </c>
      <c r="V19" t="str">
        <f>IFERROR(IF(VLOOKUP(A19,店舗・テナント!A19:$N$451,COLUMN(D19),FALSE)="","",VLOOKUP(A19,店舗・テナント!A19:$N$451,COLUMN(D19),FALSE)),"")</f>
        <v/>
      </c>
      <c r="W19" t="str">
        <f>IFERROR(IF(VLOOKUP(A19,店舗・テナント!A19:$N$451,COLUMN(E19),FALSE)="","",VLOOKUP(A19,店舗・テナント!A19:$N$451,COLUMN(E19),FALSE)),"")</f>
        <v/>
      </c>
      <c r="X19" t="str">
        <f>IFERROR(IF(VLOOKUP(A19,店舗・テナント!A19:$N$451,COLUMN(F19),FALSE)="","",VLOOKUP(A19,店舗・テナント!A19:$N$451,COLUMN(F19),FALSE)),"")</f>
        <v/>
      </c>
      <c r="Y19" t="str">
        <f>IFERROR(IF(VLOOKUP(A19,店舗・テナント!A19:$N$451,COLUMN(G19),FALSE)="","",VLOOKUP(A19,店舗・テナント!A19:$N$451,COLUMN(G19),FALSE)),"")</f>
        <v/>
      </c>
      <c r="Z19" t="str">
        <f>IFERROR(IF(VLOOKUP(A19,店舗・テナント!A19:$N$451,COLUMN(H19),FALSE)="","",VLOOKUP(A19,店舗・テナント!A19:$N$451,COLUMN(H19),FALSE)),"")</f>
        <v/>
      </c>
      <c r="AA19" t="str">
        <f>IFERROR(IF(VLOOKUP(A19,店舗・テナント!A19:$N$451,COLUMN(I19),FALSE)="","",VLOOKUP(A19,店舗・テナント!A19:$N$451,COLUMN(I19),FALSE)),"")</f>
        <v/>
      </c>
      <c r="AB19" t="str">
        <f>IFERROR(IF(VLOOKUP(A19,店舗・テナント!A19:$N$451,COLUMN(J19),FALSE)="","",VLOOKUP(A19,店舗・テナント!A19:$N$451,COLUMN(J19),FALSE)),"")</f>
        <v/>
      </c>
      <c r="AC19" t="str">
        <f>IFERROR(IF(VLOOKUP(A19,店舗・テナント!A19:$N$451,COLUMN(K19),FALSE)="","",VLOOKUP(A19,店舗・テナント!A19:$N$451,COLUMN(K19),FALSE)),"")</f>
        <v/>
      </c>
      <c r="AD19" t="str">
        <f>IFERROR(IF(VLOOKUP(A19,店舗・テナント!A19:$N$451,COLUMN(L19),FALSE)="","",VLOOKUP(A19,店舗・テナント!A19:$N$451,COLUMN(L19),FALSE)),"")</f>
        <v/>
      </c>
      <c r="AE19" t="str">
        <f>IFERROR(IF(VLOOKUP(A19,店舗・テナント!A19:$N$451,COLUMN(M19),FALSE)="","",VLOOKUP(A19,店舗・テナント!A19:$N$451,COLUMN(M19),FALSE)),"")</f>
        <v/>
      </c>
      <c r="AF19" t="str">
        <f>IFERROR(IF(VLOOKUP(A19,店舗・テナント!A19:$N$451,COLUMN(N19),FALSE)="","",VLOOKUP(A19,店舗・テナント!A19:$N$451,COLUMN(N19),FALSE)),"")</f>
        <v/>
      </c>
    </row>
    <row r="20" spans="1:32" x14ac:dyDescent="0.25">
      <c r="A20" t="str">
        <f>IF(VLOOKUP(ROW(A19),店舗・テナント!$A$4:$N$451,2,FALSE)&lt;&gt;"",ROW(A19),"")</f>
        <v/>
      </c>
      <c r="B20" t="str">
        <f>IFERROR(IF(VLOOKUP(A20,事業者情報!$A$10:$R$109,COLUMN(B20),FALSE)&lt;&gt;"",1,IF(VLOOKUP(A20,店舗・テナント!$A$4:$N$451,COLUMN(B20),FALSE)&lt;&gt;"",2,"")),"")</f>
        <v/>
      </c>
      <c r="C20" t="str">
        <f>IF(B20=1,VLOOKUP(A20,事業者情報!$A$10:$R$109,COLUMN(B20),FALSE),IF(B20=2,C19,""))</f>
        <v/>
      </c>
      <c r="D20" t="str">
        <f>IF(B20=1,VLOOKUP(A20,事業者情報!$A$10:$R$109,COLUMN(C20),FALSE),IF(B20=2,D19,""))</f>
        <v/>
      </c>
      <c r="E20" t="str">
        <f>IF(B20=1,VLOOKUP(A20,事業者情報!$A$10:$R$109,COLUMN(D20),FALSE),IF(B20=2,E19,""))</f>
        <v/>
      </c>
      <c r="F20" t="str">
        <f>IF(B20=1,VLOOKUP(A20,事業者情報!$A$10:$R$109,COLUMN(E20),FALSE),IF(B20=2,F19,""))</f>
        <v/>
      </c>
      <c r="G20" t="str">
        <f>IF(B20=1,VLOOKUP(A20,事業者情報!$A$10:$R$109,COLUMN(F20),FALSE),IF(B20=2,G19,""))</f>
        <v/>
      </c>
      <c r="H20" t="str">
        <f>IF(B20=1,VLOOKUP(A20,事業者情報!$A$10:$R$109,COLUMN(G20),FALSE),IF(B20=2,H19,""))</f>
        <v/>
      </c>
      <c r="I20" t="str">
        <f>IF(B20=1,VLOOKUP(A20,事業者情報!$A$10:$R$109,COLUMN(H20),FALSE),IF(B20=2,I19,""))</f>
        <v/>
      </c>
      <c r="J20" t="str">
        <f>IF(B20=1,VLOOKUP(A20,事業者情報!$A$10:$R$109,COLUMN(I20),FALSE),IF(B20=2,J19,""))</f>
        <v/>
      </c>
      <c r="K20" t="str">
        <f>IF(B20=1,VLOOKUP(A20,事業者情報!$A$10:$R$109,COLUMN(J20),FALSE),IF(B20=2,K19,""))</f>
        <v/>
      </c>
      <c r="L20" t="str">
        <f>IF(B20=1,VLOOKUP(A20,事業者情報!$A$10:$R$109,COLUMN(K20),FALSE),IF(B20=2,L19,""))</f>
        <v/>
      </c>
      <c r="M20" t="str">
        <f>IF(B20=1,VLOOKUP(A20,事業者情報!$A$10:$R$109,COLUMN(L20),FALSE),IF(B20=2,M19,""))</f>
        <v/>
      </c>
      <c r="N20" t="str">
        <f>IF(B20=1,VLOOKUP(A20,事業者情報!$A$10:$R$109,COLUMN(M20),FALSE),IF(B20=2,N19,""))</f>
        <v/>
      </c>
      <c r="O20" t="str">
        <f>IF(B20=1,VLOOKUP(A20,事業者情報!$A$10:$R$109,COLUMN(N20),FALSE),IF(B20=2,O19,""))</f>
        <v/>
      </c>
      <c r="P20" t="str">
        <f>IF(B20=1,VLOOKUP(A20,事業者情報!$A$10:$R$109,COLUMN(O20),FALSE),IF(B20=2,P19,""))</f>
        <v/>
      </c>
      <c r="Q20" t="str">
        <f>IF(B20=1,VLOOKUP(A20,事業者情報!$A$10:$R$109,COLUMN(P20),FALSE),IF(B20=2,Q19,""))</f>
        <v/>
      </c>
      <c r="R20" t="str">
        <f>IF(B20=1,VLOOKUP(A20,事業者情報!$A$10:$R$109,COLUMN(Q20),FALSE),IF(B20=2,R19,""))</f>
        <v/>
      </c>
      <c r="S20" t="str">
        <f>IF(B20=1,VLOOKUP(A20,事業者情報!$A$10:$R$109,COLUMN(R20),FALSE),IF(B20=2,S19,""))</f>
        <v/>
      </c>
      <c r="T20" t="str">
        <f>IFERROR(IF(VLOOKUP(A20,店舗・テナント!A20:$N$451,COLUMN(B20),FALSE)="","",VLOOKUP(A20,店舗・テナント!A20:$N$451,COLUMN(B20),FALSE)),"")</f>
        <v/>
      </c>
      <c r="U20" t="str">
        <f>IFERROR(IF(VLOOKUP(A20,店舗・テナント!A20:$N$451,COLUMN(C20),FALSE)="","",VLOOKUP(A20,店舗・テナント!A20:$N$451,COLUMN(C20),FALSE)),"")</f>
        <v/>
      </c>
      <c r="V20" t="str">
        <f>IFERROR(IF(VLOOKUP(A20,店舗・テナント!A20:$N$451,COLUMN(D20),FALSE)="","",VLOOKUP(A20,店舗・テナント!A20:$N$451,COLUMN(D20),FALSE)),"")</f>
        <v/>
      </c>
      <c r="W20" t="str">
        <f>IFERROR(IF(VLOOKUP(A20,店舗・テナント!A20:$N$451,COLUMN(E20),FALSE)="","",VLOOKUP(A20,店舗・テナント!A20:$N$451,COLUMN(E20),FALSE)),"")</f>
        <v/>
      </c>
      <c r="X20" t="str">
        <f>IFERROR(IF(VLOOKUP(A20,店舗・テナント!A20:$N$451,COLUMN(F20),FALSE)="","",VLOOKUP(A20,店舗・テナント!A20:$N$451,COLUMN(F20),FALSE)),"")</f>
        <v/>
      </c>
      <c r="Y20" t="str">
        <f>IFERROR(IF(VLOOKUP(A20,店舗・テナント!A20:$N$451,COLUMN(G20),FALSE)="","",VLOOKUP(A20,店舗・テナント!A20:$N$451,COLUMN(G20),FALSE)),"")</f>
        <v/>
      </c>
      <c r="Z20" t="str">
        <f>IFERROR(IF(VLOOKUP(A20,店舗・テナント!A20:$N$451,COLUMN(H20),FALSE)="","",VLOOKUP(A20,店舗・テナント!A20:$N$451,COLUMN(H20),FALSE)),"")</f>
        <v/>
      </c>
      <c r="AA20" t="str">
        <f>IFERROR(IF(VLOOKUP(A20,店舗・テナント!A20:$N$451,COLUMN(I20),FALSE)="","",VLOOKUP(A20,店舗・テナント!A20:$N$451,COLUMN(I20),FALSE)),"")</f>
        <v/>
      </c>
      <c r="AB20" t="str">
        <f>IFERROR(IF(VLOOKUP(A20,店舗・テナント!A20:$N$451,COLUMN(J20),FALSE)="","",VLOOKUP(A20,店舗・テナント!A20:$N$451,COLUMN(J20),FALSE)),"")</f>
        <v/>
      </c>
      <c r="AC20" t="str">
        <f>IFERROR(IF(VLOOKUP(A20,店舗・テナント!A20:$N$451,COLUMN(K20),FALSE)="","",VLOOKUP(A20,店舗・テナント!A20:$N$451,COLUMN(K20),FALSE)),"")</f>
        <v/>
      </c>
      <c r="AD20" t="str">
        <f>IFERROR(IF(VLOOKUP(A20,店舗・テナント!A20:$N$451,COLUMN(L20),FALSE)="","",VLOOKUP(A20,店舗・テナント!A20:$N$451,COLUMN(L20),FALSE)),"")</f>
        <v/>
      </c>
      <c r="AE20" t="str">
        <f>IFERROR(IF(VLOOKUP(A20,店舗・テナント!A20:$N$451,COLUMN(M20),FALSE)="","",VLOOKUP(A20,店舗・テナント!A20:$N$451,COLUMN(M20),FALSE)),"")</f>
        <v/>
      </c>
      <c r="AF20" t="str">
        <f>IFERROR(IF(VLOOKUP(A20,店舗・テナント!A20:$N$451,COLUMN(N20),FALSE)="","",VLOOKUP(A20,店舗・テナント!A20:$N$451,COLUMN(N20),FALSE)),"")</f>
        <v/>
      </c>
    </row>
    <row r="21" spans="1:32" x14ac:dyDescent="0.25">
      <c r="A21" t="str">
        <f>IF(VLOOKUP(ROW(A20),店舗・テナント!$A$4:$N$451,2,FALSE)&lt;&gt;"",ROW(A20),"")</f>
        <v/>
      </c>
      <c r="B21" t="str">
        <f>IFERROR(IF(VLOOKUP(A21,事業者情報!$A$10:$R$109,COLUMN(B21),FALSE)&lt;&gt;"",1,IF(VLOOKUP(A21,店舗・テナント!$A$4:$N$451,COLUMN(B21),FALSE)&lt;&gt;"",2,"")),"")</f>
        <v/>
      </c>
      <c r="C21" t="str">
        <f>IF(B21=1,VLOOKUP(A21,事業者情報!$A$10:$R$109,COLUMN(B21),FALSE),IF(B21=2,C20,""))</f>
        <v/>
      </c>
      <c r="D21" t="str">
        <f>IF(B21=1,VLOOKUP(A21,事業者情報!$A$10:$R$109,COLUMN(C21),FALSE),IF(B21=2,D20,""))</f>
        <v/>
      </c>
      <c r="E21" t="str">
        <f>IF(B21=1,VLOOKUP(A21,事業者情報!$A$10:$R$109,COLUMN(D21),FALSE),IF(B21=2,E20,""))</f>
        <v/>
      </c>
      <c r="F21" t="str">
        <f>IF(B21=1,VLOOKUP(A21,事業者情報!$A$10:$R$109,COLUMN(E21),FALSE),IF(B21=2,F20,""))</f>
        <v/>
      </c>
      <c r="G21" t="str">
        <f>IF(B21=1,VLOOKUP(A21,事業者情報!$A$10:$R$109,COLUMN(F21),FALSE),IF(B21=2,G20,""))</f>
        <v/>
      </c>
      <c r="H21" t="str">
        <f>IF(B21=1,VLOOKUP(A21,事業者情報!$A$10:$R$109,COLUMN(G21),FALSE),IF(B21=2,H20,""))</f>
        <v/>
      </c>
      <c r="I21" t="str">
        <f>IF(B21=1,VLOOKUP(A21,事業者情報!$A$10:$R$109,COLUMN(H21),FALSE),IF(B21=2,I20,""))</f>
        <v/>
      </c>
      <c r="J21" t="str">
        <f>IF(B21=1,VLOOKUP(A21,事業者情報!$A$10:$R$109,COLUMN(I21),FALSE),IF(B21=2,J20,""))</f>
        <v/>
      </c>
      <c r="K21" t="str">
        <f>IF(B21=1,VLOOKUP(A21,事業者情報!$A$10:$R$109,COLUMN(J21),FALSE),IF(B21=2,K20,""))</f>
        <v/>
      </c>
      <c r="L21" t="str">
        <f>IF(B21=1,VLOOKUP(A21,事業者情報!$A$10:$R$109,COLUMN(K21),FALSE),IF(B21=2,L20,""))</f>
        <v/>
      </c>
      <c r="M21" t="str">
        <f>IF(B21=1,VLOOKUP(A21,事業者情報!$A$10:$R$109,COLUMN(L21),FALSE),IF(B21=2,M20,""))</f>
        <v/>
      </c>
      <c r="N21" t="str">
        <f>IF(B21=1,VLOOKUP(A21,事業者情報!$A$10:$R$109,COLUMN(M21),FALSE),IF(B21=2,N20,""))</f>
        <v/>
      </c>
      <c r="O21" t="str">
        <f>IF(B21=1,VLOOKUP(A21,事業者情報!$A$10:$R$109,COLUMN(N21),FALSE),IF(B21=2,O20,""))</f>
        <v/>
      </c>
      <c r="P21" t="str">
        <f>IF(B21=1,VLOOKUP(A21,事業者情報!$A$10:$R$109,COLUMN(O21),FALSE),IF(B21=2,P20,""))</f>
        <v/>
      </c>
      <c r="Q21" t="str">
        <f>IF(B21=1,VLOOKUP(A21,事業者情報!$A$10:$R$109,COLUMN(P21),FALSE),IF(B21=2,Q20,""))</f>
        <v/>
      </c>
      <c r="R21" t="str">
        <f>IF(B21=1,VLOOKUP(A21,事業者情報!$A$10:$R$109,COLUMN(Q21),FALSE),IF(B21=2,R20,""))</f>
        <v/>
      </c>
      <c r="S21" t="str">
        <f>IF(B21=1,VLOOKUP(A21,事業者情報!$A$10:$R$109,COLUMN(R21),FALSE),IF(B21=2,S20,""))</f>
        <v/>
      </c>
      <c r="T21" t="str">
        <f>IFERROR(IF(VLOOKUP(A21,店舗・テナント!A21:$N$451,COLUMN(B21),FALSE)="","",VLOOKUP(A21,店舗・テナント!A21:$N$451,COLUMN(B21),FALSE)),"")</f>
        <v/>
      </c>
      <c r="U21" t="str">
        <f>IFERROR(IF(VLOOKUP(A21,店舗・テナント!A21:$N$451,COLUMN(C21),FALSE)="","",VLOOKUP(A21,店舗・テナント!A21:$N$451,COLUMN(C21),FALSE)),"")</f>
        <v/>
      </c>
      <c r="V21" t="str">
        <f>IFERROR(IF(VLOOKUP(A21,店舗・テナント!A21:$N$451,COLUMN(D21),FALSE)="","",VLOOKUP(A21,店舗・テナント!A21:$N$451,COLUMN(D21),FALSE)),"")</f>
        <v/>
      </c>
      <c r="W21" t="str">
        <f>IFERROR(IF(VLOOKUP(A21,店舗・テナント!A21:$N$451,COLUMN(E21),FALSE)="","",VLOOKUP(A21,店舗・テナント!A21:$N$451,COLUMN(E21),FALSE)),"")</f>
        <v/>
      </c>
      <c r="X21" t="str">
        <f>IFERROR(IF(VLOOKUP(A21,店舗・テナント!A21:$N$451,COLUMN(F21),FALSE)="","",VLOOKUP(A21,店舗・テナント!A21:$N$451,COLUMN(F21),FALSE)),"")</f>
        <v/>
      </c>
      <c r="Y21" t="str">
        <f>IFERROR(IF(VLOOKUP(A21,店舗・テナント!A21:$N$451,COLUMN(G21),FALSE)="","",VLOOKUP(A21,店舗・テナント!A21:$N$451,COLUMN(G21),FALSE)),"")</f>
        <v/>
      </c>
      <c r="Z21" t="str">
        <f>IFERROR(IF(VLOOKUP(A21,店舗・テナント!A21:$N$451,COLUMN(H21),FALSE)="","",VLOOKUP(A21,店舗・テナント!A21:$N$451,COLUMN(H21),FALSE)),"")</f>
        <v/>
      </c>
      <c r="AA21" t="str">
        <f>IFERROR(IF(VLOOKUP(A21,店舗・テナント!A21:$N$451,COLUMN(I21),FALSE)="","",VLOOKUP(A21,店舗・テナント!A21:$N$451,COLUMN(I21),FALSE)),"")</f>
        <v/>
      </c>
      <c r="AB21" t="str">
        <f>IFERROR(IF(VLOOKUP(A21,店舗・テナント!A21:$N$451,COLUMN(J21),FALSE)="","",VLOOKUP(A21,店舗・テナント!A21:$N$451,COLUMN(J21),FALSE)),"")</f>
        <v/>
      </c>
      <c r="AC21" t="str">
        <f>IFERROR(IF(VLOOKUP(A21,店舗・テナント!A21:$N$451,COLUMN(K21),FALSE)="","",VLOOKUP(A21,店舗・テナント!A21:$N$451,COLUMN(K21),FALSE)),"")</f>
        <v/>
      </c>
      <c r="AD21" t="str">
        <f>IFERROR(IF(VLOOKUP(A21,店舗・テナント!A21:$N$451,COLUMN(L21),FALSE)="","",VLOOKUP(A21,店舗・テナント!A21:$N$451,COLUMN(L21),FALSE)),"")</f>
        <v/>
      </c>
      <c r="AE21" t="str">
        <f>IFERROR(IF(VLOOKUP(A21,店舗・テナント!A21:$N$451,COLUMN(M21),FALSE)="","",VLOOKUP(A21,店舗・テナント!A21:$N$451,COLUMN(M21),FALSE)),"")</f>
        <v/>
      </c>
      <c r="AF21" t="str">
        <f>IFERROR(IF(VLOOKUP(A21,店舗・テナント!A21:$N$451,COLUMN(N21),FALSE)="","",VLOOKUP(A21,店舗・テナント!A21:$N$451,COLUMN(N21),FALSE)),"")</f>
        <v/>
      </c>
    </row>
    <row r="22" spans="1:32" x14ac:dyDescent="0.25">
      <c r="A22" t="str">
        <f>IF(VLOOKUP(ROW(A21),店舗・テナント!$A$4:$N$451,2,FALSE)&lt;&gt;"",ROW(A21),"")</f>
        <v/>
      </c>
      <c r="B22" t="str">
        <f>IFERROR(IF(VLOOKUP(A22,事業者情報!$A$10:$R$109,COLUMN(B22),FALSE)&lt;&gt;"",1,IF(VLOOKUP(A22,店舗・テナント!$A$4:$N$451,COLUMN(B22),FALSE)&lt;&gt;"",2,"")),"")</f>
        <v/>
      </c>
      <c r="C22" t="str">
        <f>IF(B22=1,VLOOKUP(A22,事業者情報!$A$10:$R$109,COLUMN(B22),FALSE),IF(B22=2,C21,""))</f>
        <v/>
      </c>
      <c r="D22" t="str">
        <f>IF(B22=1,VLOOKUP(A22,事業者情報!$A$10:$R$109,COLUMN(C22),FALSE),IF(B22=2,D21,""))</f>
        <v/>
      </c>
      <c r="E22" t="str">
        <f>IF(B22=1,VLOOKUP(A22,事業者情報!$A$10:$R$109,COLUMN(D22),FALSE),IF(B22=2,E21,""))</f>
        <v/>
      </c>
      <c r="F22" t="str">
        <f>IF(B22=1,VLOOKUP(A22,事業者情報!$A$10:$R$109,COLUMN(E22),FALSE),IF(B22=2,F21,""))</f>
        <v/>
      </c>
      <c r="G22" t="str">
        <f>IF(B22=1,VLOOKUP(A22,事業者情報!$A$10:$R$109,COLUMN(F22),FALSE),IF(B22=2,G21,""))</f>
        <v/>
      </c>
      <c r="H22" t="str">
        <f>IF(B22=1,VLOOKUP(A22,事業者情報!$A$10:$R$109,COLUMN(G22),FALSE),IF(B22=2,H21,""))</f>
        <v/>
      </c>
      <c r="I22" t="str">
        <f>IF(B22=1,VLOOKUP(A22,事業者情報!$A$10:$R$109,COLUMN(H22),FALSE),IF(B22=2,I21,""))</f>
        <v/>
      </c>
      <c r="J22" t="str">
        <f>IF(B22=1,VLOOKUP(A22,事業者情報!$A$10:$R$109,COLUMN(I22),FALSE),IF(B22=2,J21,""))</f>
        <v/>
      </c>
      <c r="K22" t="str">
        <f>IF(B22=1,VLOOKUP(A22,事業者情報!$A$10:$R$109,COLUMN(J22),FALSE),IF(B22=2,K21,""))</f>
        <v/>
      </c>
      <c r="L22" t="str">
        <f>IF(B22=1,VLOOKUP(A22,事業者情報!$A$10:$R$109,COLUMN(K22),FALSE),IF(B22=2,L21,""))</f>
        <v/>
      </c>
      <c r="M22" t="str">
        <f>IF(B22=1,VLOOKUP(A22,事業者情報!$A$10:$R$109,COLUMN(L22),FALSE),IF(B22=2,M21,""))</f>
        <v/>
      </c>
      <c r="N22" t="str">
        <f>IF(B22=1,VLOOKUP(A22,事業者情報!$A$10:$R$109,COLUMN(M22),FALSE),IF(B22=2,N21,""))</f>
        <v/>
      </c>
      <c r="O22" t="str">
        <f>IF(B22=1,VLOOKUP(A22,事業者情報!$A$10:$R$109,COLUMN(N22),FALSE),IF(B22=2,O21,""))</f>
        <v/>
      </c>
      <c r="P22" t="str">
        <f>IF(B22=1,VLOOKUP(A22,事業者情報!$A$10:$R$109,COLUMN(O22),FALSE),IF(B22=2,P21,""))</f>
        <v/>
      </c>
      <c r="Q22" t="str">
        <f>IF(B22=1,VLOOKUP(A22,事業者情報!$A$10:$R$109,COLUMN(P22),FALSE),IF(B22=2,Q21,""))</f>
        <v/>
      </c>
      <c r="R22" t="str">
        <f>IF(B22=1,VLOOKUP(A22,事業者情報!$A$10:$R$109,COLUMN(Q22),FALSE),IF(B22=2,R21,""))</f>
        <v/>
      </c>
      <c r="S22" t="str">
        <f>IF(B22=1,VLOOKUP(A22,事業者情報!$A$10:$R$109,COLUMN(R22),FALSE),IF(B22=2,S21,""))</f>
        <v/>
      </c>
      <c r="T22" t="str">
        <f>IFERROR(IF(VLOOKUP(A22,店舗・テナント!A22:$N$451,COLUMN(B22),FALSE)="","",VLOOKUP(A22,店舗・テナント!A22:$N$451,COLUMN(B22),FALSE)),"")</f>
        <v/>
      </c>
      <c r="U22" t="str">
        <f>IFERROR(IF(VLOOKUP(A22,店舗・テナント!A22:$N$451,COLUMN(C22),FALSE)="","",VLOOKUP(A22,店舗・テナント!A22:$N$451,COLUMN(C22),FALSE)),"")</f>
        <v/>
      </c>
      <c r="V22" t="str">
        <f>IFERROR(IF(VLOOKUP(A22,店舗・テナント!A22:$N$451,COLUMN(D22),FALSE)="","",VLOOKUP(A22,店舗・テナント!A22:$N$451,COLUMN(D22),FALSE)),"")</f>
        <v/>
      </c>
      <c r="W22" t="str">
        <f>IFERROR(IF(VLOOKUP(A22,店舗・テナント!A22:$N$451,COLUMN(E22),FALSE)="","",VLOOKUP(A22,店舗・テナント!A22:$N$451,COLUMN(E22),FALSE)),"")</f>
        <v/>
      </c>
      <c r="X22" t="str">
        <f>IFERROR(IF(VLOOKUP(A22,店舗・テナント!A22:$N$451,COLUMN(F22),FALSE)="","",VLOOKUP(A22,店舗・テナント!A22:$N$451,COLUMN(F22),FALSE)),"")</f>
        <v/>
      </c>
      <c r="Y22" t="str">
        <f>IFERROR(IF(VLOOKUP(A22,店舗・テナント!A22:$N$451,COLUMN(G22),FALSE)="","",VLOOKUP(A22,店舗・テナント!A22:$N$451,COLUMN(G22),FALSE)),"")</f>
        <v/>
      </c>
      <c r="Z22" t="str">
        <f>IFERROR(IF(VLOOKUP(A22,店舗・テナント!A22:$N$451,COLUMN(H22),FALSE)="","",VLOOKUP(A22,店舗・テナント!A22:$N$451,COLUMN(H22),FALSE)),"")</f>
        <v/>
      </c>
      <c r="AA22" t="str">
        <f>IFERROR(IF(VLOOKUP(A22,店舗・テナント!A22:$N$451,COLUMN(I22),FALSE)="","",VLOOKUP(A22,店舗・テナント!A22:$N$451,COLUMN(I22),FALSE)),"")</f>
        <v/>
      </c>
      <c r="AB22" t="str">
        <f>IFERROR(IF(VLOOKUP(A22,店舗・テナント!A22:$N$451,COLUMN(J22),FALSE)="","",VLOOKUP(A22,店舗・テナント!A22:$N$451,COLUMN(J22),FALSE)),"")</f>
        <v/>
      </c>
      <c r="AC22" t="str">
        <f>IFERROR(IF(VLOOKUP(A22,店舗・テナント!A22:$N$451,COLUMN(K22),FALSE)="","",VLOOKUP(A22,店舗・テナント!A22:$N$451,COLUMN(K22),FALSE)),"")</f>
        <v/>
      </c>
      <c r="AD22" t="str">
        <f>IFERROR(IF(VLOOKUP(A22,店舗・テナント!A22:$N$451,COLUMN(L22),FALSE)="","",VLOOKUP(A22,店舗・テナント!A22:$N$451,COLUMN(L22),FALSE)),"")</f>
        <v/>
      </c>
      <c r="AE22" t="str">
        <f>IFERROR(IF(VLOOKUP(A22,店舗・テナント!A22:$N$451,COLUMN(M22),FALSE)="","",VLOOKUP(A22,店舗・テナント!A22:$N$451,COLUMN(M22),FALSE)),"")</f>
        <v/>
      </c>
      <c r="AF22" t="str">
        <f>IFERROR(IF(VLOOKUP(A22,店舗・テナント!A22:$N$451,COLUMN(N22),FALSE)="","",VLOOKUP(A22,店舗・テナント!A22:$N$451,COLUMN(N22),FALSE)),"")</f>
        <v/>
      </c>
    </row>
    <row r="23" spans="1:32" x14ac:dyDescent="0.25">
      <c r="A23" t="str">
        <f>IF(VLOOKUP(ROW(A22),店舗・テナント!$A$4:$N$451,2,FALSE)&lt;&gt;"",ROW(A22),"")</f>
        <v/>
      </c>
      <c r="B23" t="str">
        <f>IFERROR(IF(VLOOKUP(A23,事業者情報!$A$10:$R$109,COLUMN(B23),FALSE)&lt;&gt;"",1,IF(VLOOKUP(A23,店舗・テナント!$A$4:$N$451,COLUMN(B23),FALSE)&lt;&gt;"",2,"")),"")</f>
        <v/>
      </c>
      <c r="C23" t="str">
        <f>IF(B23=1,VLOOKUP(A23,事業者情報!$A$10:$R$109,COLUMN(B23),FALSE),IF(B23=2,C22,""))</f>
        <v/>
      </c>
      <c r="D23" t="str">
        <f>IF(B23=1,VLOOKUP(A23,事業者情報!$A$10:$R$109,COLUMN(C23),FALSE),IF(B23=2,D22,""))</f>
        <v/>
      </c>
      <c r="E23" t="str">
        <f>IF(B23=1,VLOOKUP(A23,事業者情報!$A$10:$R$109,COLUMN(D23),FALSE),IF(B23=2,E22,""))</f>
        <v/>
      </c>
      <c r="F23" t="str">
        <f>IF(B23=1,VLOOKUP(A23,事業者情報!$A$10:$R$109,COLUMN(E23),FALSE),IF(B23=2,F22,""))</f>
        <v/>
      </c>
      <c r="G23" t="str">
        <f>IF(B23=1,VLOOKUP(A23,事業者情報!$A$10:$R$109,COLUMN(F23),FALSE),IF(B23=2,G22,""))</f>
        <v/>
      </c>
      <c r="H23" t="str">
        <f>IF(B23=1,VLOOKUP(A23,事業者情報!$A$10:$R$109,COLUMN(G23),FALSE),IF(B23=2,H22,""))</f>
        <v/>
      </c>
      <c r="I23" t="str">
        <f>IF(B23=1,VLOOKUP(A23,事業者情報!$A$10:$R$109,COLUMN(H23),FALSE),IF(B23=2,I22,""))</f>
        <v/>
      </c>
      <c r="J23" t="str">
        <f>IF(B23=1,VLOOKUP(A23,事業者情報!$A$10:$R$109,COLUMN(I23),FALSE),IF(B23=2,J22,""))</f>
        <v/>
      </c>
      <c r="K23" t="str">
        <f>IF(B23=1,VLOOKUP(A23,事業者情報!$A$10:$R$109,COLUMN(J23),FALSE),IF(B23=2,K22,""))</f>
        <v/>
      </c>
      <c r="L23" t="str">
        <f>IF(B23=1,VLOOKUP(A23,事業者情報!$A$10:$R$109,COLUMN(K23),FALSE),IF(B23=2,L22,""))</f>
        <v/>
      </c>
      <c r="M23" t="str">
        <f>IF(B23=1,VLOOKUP(A23,事業者情報!$A$10:$R$109,COLUMN(L23),FALSE),IF(B23=2,M22,""))</f>
        <v/>
      </c>
      <c r="N23" t="str">
        <f>IF(B23=1,VLOOKUP(A23,事業者情報!$A$10:$R$109,COLUMN(M23),FALSE),IF(B23=2,N22,""))</f>
        <v/>
      </c>
      <c r="O23" t="str">
        <f>IF(B23=1,VLOOKUP(A23,事業者情報!$A$10:$R$109,COLUMN(N23),FALSE),IF(B23=2,O22,""))</f>
        <v/>
      </c>
      <c r="P23" t="str">
        <f>IF(B23=1,VLOOKUP(A23,事業者情報!$A$10:$R$109,COLUMN(O23),FALSE),IF(B23=2,P22,""))</f>
        <v/>
      </c>
      <c r="Q23" t="str">
        <f>IF(B23=1,VLOOKUP(A23,事業者情報!$A$10:$R$109,COLUMN(P23),FALSE),IF(B23=2,Q22,""))</f>
        <v/>
      </c>
      <c r="R23" t="str">
        <f>IF(B23=1,VLOOKUP(A23,事業者情報!$A$10:$R$109,COLUMN(Q23),FALSE),IF(B23=2,R22,""))</f>
        <v/>
      </c>
      <c r="S23" t="str">
        <f>IF(B23=1,VLOOKUP(A23,事業者情報!$A$10:$R$109,COLUMN(R23),FALSE),IF(B23=2,S22,""))</f>
        <v/>
      </c>
      <c r="T23" t="str">
        <f>IFERROR(IF(VLOOKUP(A23,店舗・テナント!A23:$N$451,COLUMN(B23),FALSE)="","",VLOOKUP(A23,店舗・テナント!A23:$N$451,COLUMN(B23),FALSE)),"")</f>
        <v/>
      </c>
      <c r="U23" t="str">
        <f>IFERROR(IF(VLOOKUP(A23,店舗・テナント!A23:$N$451,COLUMN(C23),FALSE)="","",VLOOKUP(A23,店舗・テナント!A23:$N$451,COLUMN(C23),FALSE)),"")</f>
        <v/>
      </c>
      <c r="V23" t="str">
        <f>IFERROR(IF(VLOOKUP(A23,店舗・テナント!A23:$N$451,COLUMN(D23),FALSE)="","",VLOOKUP(A23,店舗・テナント!A23:$N$451,COLUMN(D23),FALSE)),"")</f>
        <v/>
      </c>
      <c r="W23" t="str">
        <f>IFERROR(IF(VLOOKUP(A23,店舗・テナント!A23:$N$451,COLUMN(E23),FALSE)="","",VLOOKUP(A23,店舗・テナント!A23:$N$451,COLUMN(E23),FALSE)),"")</f>
        <v/>
      </c>
      <c r="X23" t="str">
        <f>IFERROR(IF(VLOOKUP(A23,店舗・テナント!A23:$N$451,COLUMN(F23),FALSE)="","",VLOOKUP(A23,店舗・テナント!A23:$N$451,COLUMN(F23),FALSE)),"")</f>
        <v/>
      </c>
      <c r="Y23" t="str">
        <f>IFERROR(IF(VLOOKUP(A23,店舗・テナント!A23:$N$451,COLUMN(G23),FALSE)="","",VLOOKUP(A23,店舗・テナント!A23:$N$451,COLUMN(G23),FALSE)),"")</f>
        <v/>
      </c>
      <c r="Z23" t="str">
        <f>IFERROR(IF(VLOOKUP(A23,店舗・テナント!A23:$N$451,COLUMN(H23),FALSE)="","",VLOOKUP(A23,店舗・テナント!A23:$N$451,COLUMN(H23),FALSE)),"")</f>
        <v/>
      </c>
      <c r="AA23" t="str">
        <f>IFERROR(IF(VLOOKUP(A23,店舗・テナント!A23:$N$451,COLUMN(I23),FALSE)="","",VLOOKUP(A23,店舗・テナント!A23:$N$451,COLUMN(I23),FALSE)),"")</f>
        <v/>
      </c>
      <c r="AB23" t="str">
        <f>IFERROR(IF(VLOOKUP(A23,店舗・テナント!A23:$N$451,COLUMN(J23),FALSE)="","",VLOOKUP(A23,店舗・テナント!A23:$N$451,COLUMN(J23),FALSE)),"")</f>
        <v/>
      </c>
      <c r="AC23" t="str">
        <f>IFERROR(IF(VLOOKUP(A23,店舗・テナント!A23:$N$451,COLUMN(K23),FALSE)="","",VLOOKUP(A23,店舗・テナント!A23:$N$451,COLUMN(K23),FALSE)),"")</f>
        <v/>
      </c>
      <c r="AD23" t="str">
        <f>IFERROR(IF(VLOOKUP(A23,店舗・テナント!A23:$N$451,COLUMN(L23),FALSE)="","",VLOOKUP(A23,店舗・テナント!A23:$N$451,COLUMN(L23),FALSE)),"")</f>
        <v/>
      </c>
      <c r="AE23" t="str">
        <f>IFERROR(IF(VLOOKUP(A23,店舗・テナント!A23:$N$451,COLUMN(M23),FALSE)="","",VLOOKUP(A23,店舗・テナント!A23:$N$451,COLUMN(M23),FALSE)),"")</f>
        <v/>
      </c>
      <c r="AF23" t="str">
        <f>IFERROR(IF(VLOOKUP(A23,店舗・テナント!A23:$N$451,COLUMN(N23),FALSE)="","",VLOOKUP(A23,店舗・テナント!A23:$N$451,COLUMN(N23),FALSE)),"")</f>
        <v/>
      </c>
    </row>
    <row r="24" spans="1:32" x14ac:dyDescent="0.25">
      <c r="A24" t="str">
        <f>IF(VLOOKUP(ROW(A23),店舗・テナント!$A$4:$N$451,2,FALSE)&lt;&gt;"",ROW(A23),"")</f>
        <v/>
      </c>
      <c r="B24" t="str">
        <f>IFERROR(IF(VLOOKUP(A24,事業者情報!$A$10:$R$109,COLUMN(B24),FALSE)&lt;&gt;"",1,IF(VLOOKUP(A24,店舗・テナント!$A$4:$N$451,COLUMN(B24),FALSE)&lt;&gt;"",2,"")),"")</f>
        <v/>
      </c>
      <c r="C24" t="str">
        <f>IF(B24=1,VLOOKUP(A24,事業者情報!$A$10:$R$109,COLUMN(B24),FALSE),IF(B24=2,C23,""))</f>
        <v/>
      </c>
      <c r="D24" t="str">
        <f>IF(B24=1,VLOOKUP(A24,事業者情報!$A$10:$R$109,COLUMN(C24),FALSE),IF(B24=2,D23,""))</f>
        <v/>
      </c>
      <c r="E24" t="str">
        <f>IF(B24=1,VLOOKUP(A24,事業者情報!$A$10:$R$109,COLUMN(D24),FALSE),IF(B24=2,E23,""))</f>
        <v/>
      </c>
      <c r="F24" t="str">
        <f>IF(B24=1,VLOOKUP(A24,事業者情報!$A$10:$R$109,COLUMN(E24),FALSE),IF(B24=2,F23,""))</f>
        <v/>
      </c>
      <c r="G24" t="str">
        <f>IF(B24=1,VLOOKUP(A24,事業者情報!$A$10:$R$109,COLUMN(F24),FALSE),IF(B24=2,G23,""))</f>
        <v/>
      </c>
      <c r="H24" t="str">
        <f>IF(B24=1,VLOOKUP(A24,事業者情報!$A$10:$R$109,COLUMN(G24),FALSE),IF(B24=2,H23,""))</f>
        <v/>
      </c>
      <c r="I24" t="str">
        <f>IF(B24=1,VLOOKUP(A24,事業者情報!$A$10:$R$109,COLUMN(H24),FALSE),IF(B24=2,I23,""))</f>
        <v/>
      </c>
      <c r="J24" t="str">
        <f>IF(B24=1,VLOOKUP(A24,事業者情報!$A$10:$R$109,COLUMN(I24),FALSE),IF(B24=2,J23,""))</f>
        <v/>
      </c>
      <c r="K24" t="str">
        <f>IF(B24=1,VLOOKUP(A24,事業者情報!$A$10:$R$109,COLUMN(J24),FALSE),IF(B24=2,K23,""))</f>
        <v/>
      </c>
      <c r="L24" t="str">
        <f>IF(B24=1,VLOOKUP(A24,事業者情報!$A$10:$R$109,COLUMN(K24),FALSE),IF(B24=2,L23,""))</f>
        <v/>
      </c>
      <c r="M24" t="str">
        <f>IF(B24=1,VLOOKUP(A24,事業者情報!$A$10:$R$109,COLUMN(L24),FALSE),IF(B24=2,M23,""))</f>
        <v/>
      </c>
      <c r="N24" t="str">
        <f>IF(B24=1,VLOOKUP(A24,事業者情報!$A$10:$R$109,COLUMN(M24),FALSE),IF(B24=2,N23,""))</f>
        <v/>
      </c>
      <c r="O24" t="str">
        <f>IF(B24=1,VLOOKUP(A24,事業者情報!$A$10:$R$109,COLUMN(N24),FALSE),IF(B24=2,O23,""))</f>
        <v/>
      </c>
      <c r="P24" t="str">
        <f>IF(B24=1,VLOOKUP(A24,事業者情報!$A$10:$R$109,COLUMN(O24),FALSE),IF(B24=2,P23,""))</f>
        <v/>
      </c>
      <c r="Q24" t="str">
        <f>IF(B24=1,VLOOKUP(A24,事業者情報!$A$10:$R$109,COLUMN(P24),FALSE),IF(B24=2,Q23,""))</f>
        <v/>
      </c>
      <c r="R24" t="str">
        <f>IF(B24=1,VLOOKUP(A24,事業者情報!$A$10:$R$109,COLUMN(Q24),FALSE),IF(B24=2,R23,""))</f>
        <v/>
      </c>
      <c r="S24" t="str">
        <f>IF(B24=1,VLOOKUP(A24,事業者情報!$A$10:$R$109,COLUMN(R24),FALSE),IF(B24=2,S23,""))</f>
        <v/>
      </c>
      <c r="T24" t="str">
        <f>IFERROR(IF(VLOOKUP(A24,店舗・テナント!A24:$N$451,COLUMN(B24),FALSE)="","",VLOOKUP(A24,店舗・テナント!A24:$N$451,COLUMN(B24),FALSE)),"")</f>
        <v/>
      </c>
      <c r="U24" t="str">
        <f>IFERROR(IF(VLOOKUP(A24,店舗・テナント!A24:$N$451,COLUMN(C24),FALSE)="","",VLOOKUP(A24,店舗・テナント!A24:$N$451,COLUMN(C24),FALSE)),"")</f>
        <v/>
      </c>
      <c r="V24" t="str">
        <f>IFERROR(IF(VLOOKUP(A24,店舗・テナント!A24:$N$451,COLUMN(D24),FALSE)="","",VLOOKUP(A24,店舗・テナント!A24:$N$451,COLUMN(D24),FALSE)),"")</f>
        <v/>
      </c>
      <c r="W24" t="str">
        <f>IFERROR(IF(VLOOKUP(A24,店舗・テナント!A24:$N$451,COLUMN(E24),FALSE)="","",VLOOKUP(A24,店舗・テナント!A24:$N$451,COLUMN(E24),FALSE)),"")</f>
        <v/>
      </c>
      <c r="X24" t="str">
        <f>IFERROR(IF(VLOOKUP(A24,店舗・テナント!A24:$N$451,COLUMN(F24),FALSE)="","",VLOOKUP(A24,店舗・テナント!A24:$N$451,COLUMN(F24),FALSE)),"")</f>
        <v/>
      </c>
      <c r="Y24" t="str">
        <f>IFERROR(IF(VLOOKUP(A24,店舗・テナント!A24:$N$451,COLUMN(G24),FALSE)="","",VLOOKUP(A24,店舗・テナント!A24:$N$451,COLUMN(G24),FALSE)),"")</f>
        <v/>
      </c>
      <c r="Z24" t="str">
        <f>IFERROR(IF(VLOOKUP(A24,店舗・テナント!A24:$N$451,COLUMN(H24),FALSE)="","",VLOOKUP(A24,店舗・テナント!A24:$N$451,COLUMN(H24),FALSE)),"")</f>
        <v/>
      </c>
      <c r="AA24" t="str">
        <f>IFERROR(IF(VLOOKUP(A24,店舗・テナント!A24:$N$451,COLUMN(I24),FALSE)="","",VLOOKUP(A24,店舗・テナント!A24:$N$451,COLUMN(I24),FALSE)),"")</f>
        <v/>
      </c>
      <c r="AB24" t="str">
        <f>IFERROR(IF(VLOOKUP(A24,店舗・テナント!A24:$N$451,COLUMN(J24),FALSE)="","",VLOOKUP(A24,店舗・テナント!A24:$N$451,COLUMN(J24),FALSE)),"")</f>
        <v/>
      </c>
      <c r="AC24" t="str">
        <f>IFERROR(IF(VLOOKUP(A24,店舗・テナント!A24:$N$451,COLUMN(K24),FALSE)="","",VLOOKUP(A24,店舗・テナント!A24:$N$451,COLUMN(K24),FALSE)),"")</f>
        <v/>
      </c>
      <c r="AD24" t="str">
        <f>IFERROR(IF(VLOOKUP(A24,店舗・テナント!A24:$N$451,COLUMN(L24),FALSE)="","",VLOOKUP(A24,店舗・テナント!A24:$N$451,COLUMN(L24),FALSE)),"")</f>
        <v/>
      </c>
      <c r="AE24" t="str">
        <f>IFERROR(IF(VLOOKUP(A24,店舗・テナント!A24:$N$451,COLUMN(M24),FALSE)="","",VLOOKUP(A24,店舗・テナント!A24:$N$451,COLUMN(M24),FALSE)),"")</f>
        <v/>
      </c>
      <c r="AF24" t="str">
        <f>IFERROR(IF(VLOOKUP(A24,店舗・テナント!A24:$N$451,COLUMN(N24),FALSE)="","",VLOOKUP(A24,店舗・テナント!A24:$N$451,COLUMN(N24),FALSE)),"")</f>
        <v/>
      </c>
    </row>
    <row r="25" spans="1:32" x14ac:dyDescent="0.25">
      <c r="A25" t="str">
        <f>IF(VLOOKUP(ROW(A24),店舗・テナント!$A$4:$N$451,2,FALSE)&lt;&gt;"",ROW(A24),"")</f>
        <v/>
      </c>
      <c r="B25" t="str">
        <f>IFERROR(IF(VLOOKUP(A25,事業者情報!$A$10:$R$109,COLUMN(B25),FALSE)&lt;&gt;"",1,IF(VLOOKUP(A25,店舗・テナント!$A$4:$N$451,COLUMN(B25),FALSE)&lt;&gt;"",2,"")),"")</f>
        <v/>
      </c>
      <c r="C25" t="str">
        <f>IF(B25=1,VLOOKUP(A25,事業者情報!$A$10:$R$109,COLUMN(B25),FALSE),IF(B25=2,C24,""))</f>
        <v/>
      </c>
      <c r="D25" t="str">
        <f>IF(B25=1,VLOOKUP(A25,事業者情報!$A$10:$R$109,COLUMN(C25),FALSE),IF(B25=2,D24,""))</f>
        <v/>
      </c>
      <c r="E25" t="str">
        <f>IF(B25=1,VLOOKUP(A25,事業者情報!$A$10:$R$109,COLUMN(D25),FALSE),IF(B25=2,E24,""))</f>
        <v/>
      </c>
      <c r="F25" t="str">
        <f>IF(B25=1,VLOOKUP(A25,事業者情報!$A$10:$R$109,COLUMN(E25),FALSE),IF(B25=2,F24,""))</f>
        <v/>
      </c>
      <c r="G25" t="str">
        <f>IF(B25=1,VLOOKUP(A25,事業者情報!$A$10:$R$109,COLUMN(F25),FALSE),IF(B25=2,G24,""))</f>
        <v/>
      </c>
      <c r="H25" t="str">
        <f>IF(B25=1,VLOOKUP(A25,事業者情報!$A$10:$R$109,COLUMN(G25),FALSE),IF(B25=2,H24,""))</f>
        <v/>
      </c>
      <c r="I25" t="str">
        <f>IF(B25=1,VLOOKUP(A25,事業者情報!$A$10:$R$109,COLUMN(H25),FALSE),IF(B25=2,I24,""))</f>
        <v/>
      </c>
      <c r="J25" t="str">
        <f>IF(B25=1,VLOOKUP(A25,事業者情報!$A$10:$R$109,COLUMN(I25),FALSE),IF(B25=2,J24,""))</f>
        <v/>
      </c>
      <c r="K25" t="str">
        <f>IF(B25=1,VLOOKUP(A25,事業者情報!$A$10:$R$109,COLUMN(J25),FALSE),IF(B25=2,K24,""))</f>
        <v/>
      </c>
      <c r="L25" t="str">
        <f>IF(B25=1,VLOOKUP(A25,事業者情報!$A$10:$R$109,COLUMN(K25),FALSE),IF(B25=2,L24,""))</f>
        <v/>
      </c>
      <c r="M25" t="str">
        <f>IF(B25=1,VLOOKUP(A25,事業者情報!$A$10:$R$109,COLUMN(L25),FALSE),IF(B25=2,M24,""))</f>
        <v/>
      </c>
      <c r="N25" t="str">
        <f>IF(B25=1,VLOOKUP(A25,事業者情報!$A$10:$R$109,COLUMN(M25),FALSE),IF(B25=2,N24,""))</f>
        <v/>
      </c>
      <c r="O25" t="str">
        <f>IF(B25=1,VLOOKUP(A25,事業者情報!$A$10:$R$109,COLUMN(N25),FALSE),IF(B25=2,O24,""))</f>
        <v/>
      </c>
      <c r="P25" t="str">
        <f>IF(B25=1,VLOOKUP(A25,事業者情報!$A$10:$R$109,COLUMN(O25),FALSE),IF(B25=2,P24,""))</f>
        <v/>
      </c>
      <c r="Q25" t="str">
        <f>IF(B25=1,VLOOKUP(A25,事業者情報!$A$10:$R$109,COLUMN(P25),FALSE),IF(B25=2,Q24,""))</f>
        <v/>
      </c>
      <c r="R25" t="str">
        <f>IF(B25=1,VLOOKUP(A25,事業者情報!$A$10:$R$109,COLUMN(Q25),FALSE),IF(B25=2,R24,""))</f>
        <v/>
      </c>
      <c r="S25" t="str">
        <f>IF(B25=1,VLOOKUP(A25,事業者情報!$A$10:$R$109,COLUMN(R25),FALSE),IF(B25=2,S24,""))</f>
        <v/>
      </c>
      <c r="T25" t="str">
        <f>IFERROR(IF(VLOOKUP(A25,店舗・テナント!A25:$N$451,COLUMN(B25),FALSE)="","",VLOOKUP(A25,店舗・テナント!A25:$N$451,COLUMN(B25),FALSE)),"")</f>
        <v/>
      </c>
      <c r="U25" t="str">
        <f>IFERROR(IF(VLOOKUP(A25,店舗・テナント!A25:$N$451,COLUMN(C25),FALSE)="","",VLOOKUP(A25,店舗・テナント!A25:$N$451,COLUMN(C25),FALSE)),"")</f>
        <v/>
      </c>
      <c r="V25" t="str">
        <f>IFERROR(IF(VLOOKUP(A25,店舗・テナント!A25:$N$451,COLUMN(D25),FALSE)="","",VLOOKUP(A25,店舗・テナント!A25:$N$451,COLUMN(D25),FALSE)),"")</f>
        <v/>
      </c>
      <c r="W25" t="str">
        <f>IFERROR(IF(VLOOKUP(A25,店舗・テナント!A25:$N$451,COLUMN(E25),FALSE)="","",VLOOKUP(A25,店舗・テナント!A25:$N$451,COLUMN(E25),FALSE)),"")</f>
        <v/>
      </c>
      <c r="X25" t="str">
        <f>IFERROR(IF(VLOOKUP(A25,店舗・テナント!A25:$N$451,COLUMN(F25),FALSE)="","",VLOOKUP(A25,店舗・テナント!A25:$N$451,COLUMN(F25),FALSE)),"")</f>
        <v/>
      </c>
      <c r="Y25" t="str">
        <f>IFERROR(IF(VLOOKUP(A25,店舗・テナント!A25:$N$451,COLUMN(G25),FALSE)="","",VLOOKUP(A25,店舗・テナント!A25:$N$451,COLUMN(G25),FALSE)),"")</f>
        <v/>
      </c>
      <c r="Z25" t="str">
        <f>IFERROR(IF(VLOOKUP(A25,店舗・テナント!A25:$N$451,COLUMN(H25),FALSE)="","",VLOOKUP(A25,店舗・テナント!A25:$N$451,COLUMN(H25),FALSE)),"")</f>
        <v/>
      </c>
      <c r="AA25" t="str">
        <f>IFERROR(IF(VLOOKUP(A25,店舗・テナント!A25:$N$451,COLUMN(I25),FALSE)="","",VLOOKUP(A25,店舗・テナント!A25:$N$451,COLUMN(I25),FALSE)),"")</f>
        <v/>
      </c>
      <c r="AB25" t="str">
        <f>IFERROR(IF(VLOOKUP(A25,店舗・テナント!A25:$N$451,COLUMN(J25),FALSE)="","",VLOOKUP(A25,店舗・テナント!A25:$N$451,COLUMN(J25),FALSE)),"")</f>
        <v/>
      </c>
      <c r="AC25" t="str">
        <f>IFERROR(IF(VLOOKUP(A25,店舗・テナント!A25:$N$451,COLUMN(K25),FALSE)="","",VLOOKUP(A25,店舗・テナント!A25:$N$451,COLUMN(K25),FALSE)),"")</f>
        <v/>
      </c>
      <c r="AD25" t="str">
        <f>IFERROR(IF(VLOOKUP(A25,店舗・テナント!A25:$N$451,COLUMN(L25),FALSE)="","",VLOOKUP(A25,店舗・テナント!A25:$N$451,COLUMN(L25),FALSE)),"")</f>
        <v/>
      </c>
      <c r="AE25" t="str">
        <f>IFERROR(IF(VLOOKUP(A25,店舗・テナント!A25:$N$451,COLUMN(M25),FALSE)="","",VLOOKUP(A25,店舗・テナント!A25:$N$451,COLUMN(M25),FALSE)),"")</f>
        <v/>
      </c>
      <c r="AF25" t="str">
        <f>IFERROR(IF(VLOOKUP(A25,店舗・テナント!A25:$N$451,COLUMN(N25),FALSE)="","",VLOOKUP(A25,店舗・テナント!A25:$N$451,COLUMN(N25),FALSE)),"")</f>
        <v/>
      </c>
    </row>
    <row r="26" spans="1:32" x14ac:dyDescent="0.25">
      <c r="A26" t="str">
        <f>IF(VLOOKUP(ROW(A25),店舗・テナント!$A$4:$N$451,2,FALSE)&lt;&gt;"",ROW(A25),"")</f>
        <v/>
      </c>
      <c r="B26" t="str">
        <f>IFERROR(IF(VLOOKUP(A26,事業者情報!$A$10:$R$109,COLUMN(B26),FALSE)&lt;&gt;"",1,IF(VLOOKUP(A26,店舗・テナント!$A$4:$N$451,COLUMN(B26),FALSE)&lt;&gt;"",2,"")),"")</f>
        <v/>
      </c>
      <c r="C26" t="str">
        <f>IF(B26=1,VLOOKUP(A26,事業者情報!$A$10:$R$109,COLUMN(B26),FALSE),IF(B26=2,C25,""))</f>
        <v/>
      </c>
      <c r="D26" t="str">
        <f>IF(B26=1,VLOOKUP(A26,事業者情報!$A$10:$R$109,COLUMN(C26),FALSE),IF(B26=2,D25,""))</f>
        <v/>
      </c>
      <c r="E26" t="str">
        <f>IF(B26=1,VLOOKUP(A26,事業者情報!$A$10:$R$109,COLUMN(D26),FALSE),IF(B26=2,E25,""))</f>
        <v/>
      </c>
      <c r="F26" t="str">
        <f>IF(B26=1,VLOOKUP(A26,事業者情報!$A$10:$R$109,COLUMN(E26),FALSE),IF(B26=2,F25,""))</f>
        <v/>
      </c>
      <c r="G26" t="str">
        <f>IF(B26=1,VLOOKUP(A26,事業者情報!$A$10:$R$109,COLUMN(F26),FALSE),IF(B26=2,G25,""))</f>
        <v/>
      </c>
      <c r="H26" t="str">
        <f>IF(B26=1,VLOOKUP(A26,事業者情報!$A$10:$R$109,COLUMN(G26),FALSE),IF(B26=2,H25,""))</f>
        <v/>
      </c>
      <c r="I26" t="str">
        <f>IF(B26=1,VLOOKUP(A26,事業者情報!$A$10:$R$109,COLUMN(H26),FALSE),IF(B26=2,I25,""))</f>
        <v/>
      </c>
      <c r="J26" t="str">
        <f>IF(B26=1,VLOOKUP(A26,事業者情報!$A$10:$R$109,COLUMN(I26),FALSE),IF(B26=2,J25,""))</f>
        <v/>
      </c>
      <c r="K26" t="str">
        <f>IF(B26=1,VLOOKUP(A26,事業者情報!$A$10:$R$109,COLUMN(J26),FALSE),IF(B26=2,K25,""))</f>
        <v/>
      </c>
      <c r="L26" t="str">
        <f>IF(B26=1,VLOOKUP(A26,事業者情報!$A$10:$R$109,COLUMN(K26),FALSE),IF(B26=2,L25,""))</f>
        <v/>
      </c>
      <c r="M26" t="str">
        <f>IF(B26=1,VLOOKUP(A26,事業者情報!$A$10:$R$109,COLUMN(L26),FALSE),IF(B26=2,M25,""))</f>
        <v/>
      </c>
      <c r="N26" t="str">
        <f>IF(B26=1,VLOOKUP(A26,事業者情報!$A$10:$R$109,COLUMN(M26),FALSE),IF(B26=2,N25,""))</f>
        <v/>
      </c>
      <c r="O26" t="str">
        <f>IF(B26=1,VLOOKUP(A26,事業者情報!$A$10:$R$109,COLUMN(N26),FALSE),IF(B26=2,O25,""))</f>
        <v/>
      </c>
      <c r="P26" t="str">
        <f>IF(B26=1,VLOOKUP(A26,事業者情報!$A$10:$R$109,COLUMN(O26),FALSE),IF(B26=2,P25,""))</f>
        <v/>
      </c>
      <c r="Q26" t="str">
        <f>IF(B26=1,VLOOKUP(A26,事業者情報!$A$10:$R$109,COLUMN(P26),FALSE),IF(B26=2,Q25,""))</f>
        <v/>
      </c>
      <c r="R26" t="str">
        <f>IF(B26=1,VLOOKUP(A26,事業者情報!$A$10:$R$109,COLUMN(Q26),FALSE),IF(B26=2,R25,""))</f>
        <v/>
      </c>
      <c r="S26" t="str">
        <f>IF(B26=1,VLOOKUP(A26,事業者情報!$A$10:$R$109,COLUMN(R26),FALSE),IF(B26=2,S25,""))</f>
        <v/>
      </c>
      <c r="T26" t="str">
        <f>IFERROR(IF(VLOOKUP(A26,店舗・テナント!A26:$N$451,COLUMN(B26),FALSE)="","",VLOOKUP(A26,店舗・テナント!A26:$N$451,COLUMN(B26),FALSE)),"")</f>
        <v/>
      </c>
      <c r="U26" t="str">
        <f>IFERROR(IF(VLOOKUP(A26,店舗・テナント!A26:$N$451,COLUMN(C26),FALSE)="","",VLOOKUP(A26,店舗・テナント!A26:$N$451,COLUMN(C26),FALSE)),"")</f>
        <v/>
      </c>
      <c r="V26" t="str">
        <f>IFERROR(IF(VLOOKUP(A26,店舗・テナント!A26:$N$451,COLUMN(D26),FALSE)="","",VLOOKUP(A26,店舗・テナント!A26:$N$451,COLUMN(D26),FALSE)),"")</f>
        <v/>
      </c>
      <c r="W26" t="str">
        <f>IFERROR(IF(VLOOKUP(A26,店舗・テナント!A26:$N$451,COLUMN(E26),FALSE)="","",VLOOKUP(A26,店舗・テナント!A26:$N$451,COLUMN(E26),FALSE)),"")</f>
        <v/>
      </c>
      <c r="X26" t="str">
        <f>IFERROR(IF(VLOOKUP(A26,店舗・テナント!A26:$N$451,COLUMN(F26),FALSE)="","",VLOOKUP(A26,店舗・テナント!A26:$N$451,COLUMN(F26),FALSE)),"")</f>
        <v/>
      </c>
      <c r="Y26" t="str">
        <f>IFERROR(IF(VLOOKUP(A26,店舗・テナント!A26:$N$451,COLUMN(G26),FALSE)="","",VLOOKUP(A26,店舗・テナント!A26:$N$451,COLUMN(G26),FALSE)),"")</f>
        <v/>
      </c>
      <c r="Z26" t="str">
        <f>IFERROR(IF(VLOOKUP(A26,店舗・テナント!A26:$N$451,COLUMN(H26),FALSE)="","",VLOOKUP(A26,店舗・テナント!A26:$N$451,COLUMN(H26),FALSE)),"")</f>
        <v/>
      </c>
      <c r="AA26" t="str">
        <f>IFERROR(IF(VLOOKUP(A26,店舗・テナント!A26:$N$451,COLUMN(I26),FALSE)="","",VLOOKUP(A26,店舗・テナント!A26:$N$451,COLUMN(I26),FALSE)),"")</f>
        <v/>
      </c>
      <c r="AB26" t="str">
        <f>IFERROR(IF(VLOOKUP(A26,店舗・テナント!A26:$N$451,COLUMN(J26),FALSE)="","",VLOOKUP(A26,店舗・テナント!A26:$N$451,COLUMN(J26),FALSE)),"")</f>
        <v/>
      </c>
      <c r="AC26" t="str">
        <f>IFERROR(IF(VLOOKUP(A26,店舗・テナント!A26:$N$451,COLUMN(K26),FALSE)="","",VLOOKUP(A26,店舗・テナント!A26:$N$451,COLUMN(K26),FALSE)),"")</f>
        <v/>
      </c>
      <c r="AD26" t="str">
        <f>IFERROR(IF(VLOOKUP(A26,店舗・テナント!A26:$N$451,COLUMN(L26),FALSE)="","",VLOOKUP(A26,店舗・テナント!A26:$N$451,COLUMN(L26),FALSE)),"")</f>
        <v/>
      </c>
      <c r="AE26" t="str">
        <f>IFERROR(IF(VLOOKUP(A26,店舗・テナント!A26:$N$451,COLUMN(M26),FALSE)="","",VLOOKUP(A26,店舗・テナント!A26:$N$451,COLUMN(M26),FALSE)),"")</f>
        <v/>
      </c>
      <c r="AF26" t="str">
        <f>IFERROR(IF(VLOOKUP(A26,店舗・テナント!A26:$N$451,COLUMN(N26),FALSE)="","",VLOOKUP(A26,店舗・テナント!A26:$N$451,COLUMN(N26),FALSE)),"")</f>
        <v/>
      </c>
    </row>
    <row r="27" spans="1:32" x14ac:dyDescent="0.25">
      <c r="A27" t="str">
        <f>IF(VLOOKUP(ROW(A26),店舗・テナント!$A$4:$N$451,2,FALSE)&lt;&gt;"",ROW(A26),"")</f>
        <v/>
      </c>
      <c r="B27" t="str">
        <f>IFERROR(IF(VLOOKUP(A27,事業者情報!$A$10:$R$109,COLUMN(B27),FALSE)&lt;&gt;"",1,IF(VLOOKUP(A27,店舗・テナント!$A$4:$N$451,COLUMN(B27),FALSE)&lt;&gt;"",2,"")),"")</f>
        <v/>
      </c>
      <c r="C27" t="str">
        <f>IF(B27=1,VLOOKUP(A27,事業者情報!$A$10:$R$109,COLUMN(B27),FALSE),IF(B27=2,C26,""))</f>
        <v/>
      </c>
      <c r="D27" t="str">
        <f>IF(B27=1,VLOOKUP(A27,事業者情報!$A$10:$R$109,COLUMN(C27),FALSE),IF(B27=2,D26,""))</f>
        <v/>
      </c>
      <c r="E27" t="str">
        <f>IF(B27=1,VLOOKUP(A27,事業者情報!$A$10:$R$109,COLUMN(D27),FALSE),IF(B27=2,E26,""))</f>
        <v/>
      </c>
      <c r="F27" t="str">
        <f>IF(B27=1,VLOOKUP(A27,事業者情報!$A$10:$R$109,COLUMN(E27),FALSE),IF(B27=2,F26,""))</f>
        <v/>
      </c>
      <c r="G27" t="str">
        <f>IF(B27=1,VLOOKUP(A27,事業者情報!$A$10:$R$109,COLUMN(F27),FALSE),IF(B27=2,G26,""))</f>
        <v/>
      </c>
      <c r="H27" t="str">
        <f>IF(B27=1,VLOOKUP(A27,事業者情報!$A$10:$R$109,COLUMN(G27),FALSE),IF(B27=2,H26,""))</f>
        <v/>
      </c>
      <c r="I27" t="str">
        <f>IF(B27=1,VLOOKUP(A27,事業者情報!$A$10:$R$109,COLUMN(H27),FALSE),IF(B27=2,I26,""))</f>
        <v/>
      </c>
      <c r="J27" t="str">
        <f>IF(B27=1,VLOOKUP(A27,事業者情報!$A$10:$R$109,COLUMN(I27),FALSE),IF(B27=2,J26,""))</f>
        <v/>
      </c>
      <c r="K27" t="str">
        <f>IF(B27=1,VLOOKUP(A27,事業者情報!$A$10:$R$109,COLUMN(J27),FALSE),IF(B27=2,K26,""))</f>
        <v/>
      </c>
      <c r="L27" t="str">
        <f>IF(B27=1,VLOOKUP(A27,事業者情報!$A$10:$R$109,COLUMN(K27),FALSE),IF(B27=2,L26,""))</f>
        <v/>
      </c>
      <c r="M27" t="str">
        <f>IF(B27=1,VLOOKUP(A27,事業者情報!$A$10:$R$109,COLUMN(L27),FALSE),IF(B27=2,M26,""))</f>
        <v/>
      </c>
      <c r="N27" t="str">
        <f>IF(B27=1,VLOOKUP(A27,事業者情報!$A$10:$R$109,COLUMN(M27),FALSE),IF(B27=2,N26,""))</f>
        <v/>
      </c>
      <c r="O27" t="str">
        <f>IF(B27=1,VLOOKUP(A27,事業者情報!$A$10:$R$109,COLUMN(N27),FALSE),IF(B27=2,O26,""))</f>
        <v/>
      </c>
      <c r="P27" t="str">
        <f>IF(B27=1,VLOOKUP(A27,事業者情報!$A$10:$R$109,COLUMN(O27),FALSE),IF(B27=2,P26,""))</f>
        <v/>
      </c>
      <c r="Q27" t="str">
        <f>IF(B27=1,VLOOKUP(A27,事業者情報!$A$10:$R$109,COLUMN(P27),FALSE),IF(B27=2,Q26,""))</f>
        <v/>
      </c>
      <c r="R27" t="str">
        <f>IF(B27=1,VLOOKUP(A27,事業者情報!$A$10:$R$109,COLUMN(Q27),FALSE),IF(B27=2,R26,""))</f>
        <v/>
      </c>
      <c r="S27" t="str">
        <f>IF(B27=1,VLOOKUP(A27,事業者情報!$A$10:$R$109,COLUMN(R27),FALSE),IF(B27=2,S26,""))</f>
        <v/>
      </c>
      <c r="T27" t="str">
        <f>IFERROR(IF(VLOOKUP(A27,店舗・テナント!A27:$N$451,COLUMN(B27),FALSE)="","",VLOOKUP(A27,店舗・テナント!A27:$N$451,COLUMN(B27),FALSE)),"")</f>
        <v/>
      </c>
      <c r="U27" t="str">
        <f>IFERROR(IF(VLOOKUP(A27,店舗・テナント!A27:$N$451,COLUMN(C27),FALSE)="","",VLOOKUP(A27,店舗・テナント!A27:$N$451,COLUMN(C27),FALSE)),"")</f>
        <v/>
      </c>
      <c r="V27" t="str">
        <f>IFERROR(IF(VLOOKUP(A27,店舗・テナント!A27:$N$451,COLUMN(D27),FALSE)="","",VLOOKUP(A27,店舗・テナント!A27:$N$451,COLUMN(D27),FALSE)),"")</f>
        <v/>
      </c>
      <c r="W27" t="str">
        <f>IFERROR(IF(VLOOKUP(A27,店舗・テナント!A27:$N$451,COLUMN(E27),FALSE)="","",VLOOKUP(A27,店舗・テナント!A27:$N$451,COLUMN(E27),FALSE)),"")</f>
        <v/>
      </c>
      <c r="X27" t="str">
        <f>IFERROR(IF(VLOOKUP(A27,店舗・テナント!A27:$N$451,COLUMN(F27),FALSE)="","",VLOOKUP(A27,店舗・テナント!A27:$N$451,COLUMN(F27),FALSE)),"")</f>
        <v/>
      </c>
      <c r="Y27" t="str">
        <f>IFERROR(IF(VLOOKUP(A27,店舗・テナント!A27:$N$451,COLUMN(G27),FALSE)="","",VLOOKUP(A27,店舗・テナント!A27:$N$451,COLUMN(G27),FALSE)),"")</f>
        <v/>
      </c>
      <c r="Z27" t="str">
        <f>IFERROR(IF(VLOOKUP(A27,店舗・テナント!A27:$N$451,COLUMN(H27),FALSE)="","",VLOOKUP(A27,店舗・テナント!A27:$N$451,COLUMN(H27),FALSE)),"")</f>
        <v/>
      </c>
      <c r="AA27" t="str">
        <f>IFERROR(IF(VLOOKUP(A27,店舗・テナント!A27:$N$451,COLUMN(I27),FALSE)="","",VLOOKUP(A27,店舗・テナント!A27:$N$451,COLUMN(I27),FALSE)),"")</f>
        <v/>
      </c>
      <c r="AB27" t="str">
        <f>IFERROR(IF(VLOOKUP(A27,店舗・テナント!A27:$N$451,COLUMN(J27),FALSE)="","",VLOOKUP(A27,店舗・テナント!A27:$N$451,COLUMN(J27),FALSE)),"")</f>
        <v/>
      </c>
      <c r="AC27" t="str">
        <f>IFERROR(IF(VLOOKUP(A27,店舗・テナント!A27:$N$451,COLUMN(K27),FALSE)="","",VLOOKUP(A27,店舗・テナント!A27:$N$451,COLUMN(K27),FALSE)),"")</f>
        <v/>
      </c>
      <c r="AD27" t="str">
        <f>IFERROR(IF(VLOOKUP(A27,店舗・テナント!A27:$N$451,COLUMN(L27),FALSE)="","",VLOOKUP(A27,店舗・テナント!A27:$N$451,COLUMN(L27),FALSE)),"")</f>
        <v/>
      </c>
      <c r="AE27" t="str">
        <f>IFERROR(IF(VLOOKUP(A27,店舗・テナント!A27:$N$451,COLUMN(M27),FALSE)="","",VLOOKUP(A27,店舗・テナント!A27:$N$451,COLUMN(M27),FALSE)),"")</f>
        <v/>
      </c>
      <c r="AF27" t="str">
        <f>IFERROR(IF(VLOOKUP(A27,店舗・テナント!A27:$N$451,COLUMN(N27),FALSE)="","",VLOOKUP(A27,店舗・テナント!A27:$N$451,COLUMN(N27),FALSE)),"")</f>
        <v/>
      </c>
    </row>
    <row r="28" spans="1:32" x14ac:dyDescent="0.25">
      <c r="A28" t="str">
        <f>IF(VLOOKUP(ROW(A27),店舗・テナント!$A$4:$N$451,2,FALSE)&lt;&gt;"",ROW(A27),"")</f>
        <v/>
      </c>
      <c r="B28" t="str">
        <f>IFERROR(IF(VLOOKUP(A28,事業者情報!$A$10:$R$109,COLUMN(B28),FALSE)&lt;&gt;"",1,IF(VLOOKUP(A28,店舗・テナント!$A$4:$N$451,COLUMN(B28),FALSE)&lt;&gt;"",2,"")),"")</f>
        <v/>
      </c>
      <c r="C28" t="str">
        <f>IF(B28=1,VLOOKUP(A28,事業者情報!$A$10:$R$109,COLUMN(B28),FALSE),IF(B28=2,C27,""))</f>
        <v/>
      </c>
      <c r="D28" t="str">
        <f>IF(B28=1,VLOOKUP(A28,事業者情報!$A$10:$R$109,COLUMN(C28),FALSE),IF(B28=2,D27,""))</f>
        <v/>
      </c>
      <c r="E28" t="str">
        <f>IF(B28=1,VLOOKUP(A28,事業者情報!$A$10:$R$109,COLUMN(D28),FALSE),IF(B28=2,E27,""))</f>
        <v/>
      </c>
      <c r="F28" t="str">
        <f>IF(B28=1,VLOOKUP(A28,事業者情報!$A$10:$R$109,COLUMN(E28),FALSE),IF(B28=2,F27,""))</f>
        <v/>
      </c>
      <c r="G28" t="str">
        <f>IF(B28=1,VLOOKUP(A28,事業者情報!$A$10:$R$109,COLUMN(F28),FALSE),IF(B28=2,G27,""))</f>
        <v/>
      </c>
      <c r="H28" t="str">
        <f>IF(B28=1,VLOOKUP(A28,事業者情報!$A$10:$R$109,COLUMN(G28),FALSE),IF(B28=2,H27,""))</f>
        <v/>
      </c>
      <c r="I28" t="str">
        <f>IF(B28=1,VLOOKUP(A28,事業者情報!$A$10:$R$109,COLUMN(H28),FALSE),IF(B28=2,I27,""))</f>
        <v/>
      </c>
      <c r="J28" t="str">
        <f>IF(B28=1,VLOOKUP(A28,事業者情報!$A$10:$R$109,COLUMN(I28),FALSE),IF(B28=2,J27,""))</f>
        <v/>
      </c>
      <c r="K28" t="str">
        <f>IF(B28=1,VLOOKUP(A28,事業者情報!$A$10:$R$109,COLUMN(J28),FALSE),IF(B28=2,K27,""))</f>
        <v/>
      </c>
      <c r="L28" t="str">
        <f>IF(B28=1,VLOOKUP(A28,事業者情報!$A$10:$R$109,COLUMN(K28),FALSE),IF(B28=2,L27,""))</f>
        <v/>
      </c>
      <c r="M28" t="str">
        <f>IF(B28=1,VLOOKUP(A28,事業者情報!$A$10:$R$109,COLUMN(L28),FALSE),IF(B28=2,M27,""))</f>
        <v/>
      </c>
      <c r="N28" t="str">
        <f>IF(B28=1,VLOOKUP(A28,事業者情報!$A$10:$R$109,COLUMN(M28),FALSE),IF(B28=2,N27,""))</f>
        <v/>
      </c>
      <c r="O28" t="str">
        <f>IF(B28=1,VLOOKUP(A28,事業者情報!$A$10:$R$109,COLUMN(N28),FALSE),IF(B28=2,O27,""))</f>
        <v/>
      </c>
      <c r="P28" t="str">
        <f>IF(B28=1,VLOOKUP(A28,事業者情報!$A$10:$R$109,COLUMN(O28),FALSE),IF(B28=2,P27,""))</f>
        <v/>
      </c>
      <c r="Q28" t="str">
        <f>IF(B28=1,VLOOKUP(A28,事業者情報!$A$10:$R$109,COLUMN(P28),FALSE),IF(B28=2,Q27,""))</f>
        <v/>
      </c>
      <c r="R28" t="str">
        <f>IF(B28=1,VLOOKUP(A28,事業者情報!$A$10:$R$109,COLUMN(Q28),FALSE),IF(B28=2,R27,""))</f>
        <v/>
      </c>
      <c r="S28" t="str">
        <f>IF(B28=1,VLOOKUP(A28,事業者情報!$A$10:$R$109,COLUMN(R28),FALSE),IF(B28=2,S27,""))</f>
        <v/>
      </c>
      <c r="T28" t="str">
        <f>IFERROR(IF(VLOOKUP(A28,店舗・テナント!A28:$N$451,COLUMN(B28),FALSE)="","",VLOOKUP(A28,店舗・テナント!A28:$N$451,COLUMN(B28),FALSE)),"")</f>
        <v/>
      </c>
      <c r="U28" t="str">
        <f>IFERROR(IF(VLOOKUP(A28,店舗・テナント!A28:$N$451,COLUMN(C28),FALSE)="","",VLOOKUP(A28,店舗・テナント!A28:$N$451,COLUMN(C28),FALSE)),"")</f>
        <v/>
      </c>
      <c r="V28" t="str">
        <f>IFERROR(IF(VLOOKUP(A28,店舗・テナント!A28:$N$451,COLUMN(D28),FALSE)="","",VLOOKUP(A28,店舗・テナント!A28:$N$451,COLUMN(D28),FALSE)),"")</f>
        <v/>
      </c>
      <c r="W28" t="str">
        <f>IFERROR(IF(VLOOKUP(A28,店舗・テナント!A28:$N$451,COLUMN(E28),FALSE)="","",VLOOKUP(A28,店舗・テナント!A28:$N$451,COLUMN(E28),FALSE)),"")</f>
        <v/>
      </c>
      <c r="X28" t="str">
        <f>IFERROR(IF(VLOOKUP(A28,店舗・テナント!A28:$N$451,COLUMN(F28),FALSE)="","",VLOOKUP(A28,店舗・テナント!A28:$N$451,COLUMN(F28),FALSE)),"")</f>
        <v/>
      </c>
      <c r="Y28" t="str">
        <f>IFERROR(IF(VLOOKUP(A28,店舗・テナント!A28:$N$451,COLUMN(G28),FALSE)="","",VLOOKUP(A28,店舗・テナント!A28:$N$451,COLUMN(G28),FALSE)),"")</f>
        <v/>
      </c>
      <c r="Z28" t="str">
        <f>IFERROR(IF(VLOOKUP(A28,店舗・テナント!A28:$N$451,COLUMN(H28),FALSE)="","",VLOOKUP(A28,店舗・テナント!A28:$N$451,COLUMN(H28),FALSE)),"")</f>
        <v/>
      </c>
      <c r="AA28" t="str">
        <f>IFERROR(IF(VLOOKUP(A28,店舗・テナント!A28:$N$451,COLUMN(I28),FALSE)="","",VLOOKUP(A28,店舗・テナント!A28:$N$451,COLUMN(I28),FALSE)),"")</f>
        <v/>
      </c>
      <c r="AB28" t="str">
        <f>IFERROR(IF(VLOOKUP(A28,店舗・テナント!A28:$N$451,COLUMN(J28),FALSE)="","",VLOOKUP(A28,店舗・テナント!A28:$N$451,COLUMN(J28),FALSE)),"")</f>
        <v/>
      </c>
      <c r="AC28" t="str">
        <f>IFERROR(IF(VLOOKUP(A28,店舗・テナント!A28:$N$451,COLUMN(K28),FALSE)="","",VLOOKUP(A28,店舗・テナント!A28:$N$451,COLUMN(K28),FALSE)),"")</f>
        <v/>
      </c>
      <c r="AD28" t="str">
        <f>IFERROR(IF(VLOOKUP(A28,店舗・テナント!A28:$N$451,COLUMN(L28),FALSE)="","",VLOOKUP(A28,店舗・テナント!A28:$N$451,COLUMN(L28),FALSE)),"")</f>
        <v/>
      </c>
      <c r="AE28" t="str">
        <f>IFERROR(IF(VLOOKUP(A28,店舗・テナント!A28:$N$451,COLUMN(M28),FALSE)="","",VLOOKUP(A28,店舗・テナント!A28:$N$451,COLUMN(M28),FALSE)),"")</f>
        <v/>
      </c>
      <c r="AF28" t="str">
        <f>IFERROR(IF(VLOOKUP(A28,店舗・テナント!A28:$N$451,COLUMN(N28),FALSE)="","",VLOOKUP(A28,店舗・テナント!A28:$N$451,COLUMN(N28),FALSE)),"")</f>
        <v/>
      </c>
    </row>
    <row r="29" spans="1:32" x14ac:dyDescent="0.25">
      <c r="A29" t="str">
        <f>IF(VLOOKUP(ROW(A28),店舗・テナント!$A$4:$N$451,2,FALSE)&lt;&gt;"",ROW(A28),"")</f>
        <v/>
      </c>
      <c r="B29" t="str">
        <f>IFERROR(IF(VLOOKUP(A29,事業者情報!$A$10:$R$109,COLUMN(B29),FALSE)&lt;&gt;"",1,IF(VLOOKUP(A29,店舗・テナント!$A$4:$N$451,COLUMN(B29),FALSE)&lt;&gt;"",2,"")),"")</f>
        <v/>
      </c>
      <c r="C29" t="str">
        <f>IF(B29=1,VLOOKUP(A29,事業者情報!$A$10:$R$109,COLUMN(B29),FALSE),IF(B29=2,C28,""))</f>
        <v/>
      </c>
      <c r="D29" t="str">
        <f>IF(B29=1,VLOOKUP(A29,事業者情報!$A$10:$R$109,COLUMN(C29),FALSE),IF(B29=2,D28,""))</f>
        <v/>
      </c>
      <c r="E29" t="str">
        <f>IF(B29=1,VLOOKUP(A29,事業者情報!$A$10:$R$109,COLUMN(D29),FALSE),IF(B29=2,E28,""))</f>
        <v/>
      </c>
      <c r="F29" t="str">
        <f>IF(B29=1,VLOOKUP(A29,事業者情報!$A$10:$R$109,COLUMN(E29),FALSE),IF(B29=2,F28,""))</f>
        <v/>
      </c>
      <c r="G29" t="str">
        <f>IF(B29=1,VLOOKUP(A29,事業者情報!$A$10:$R$109,COLUMN(F29),FALSE),IF(B29=2,G28,""))</f>
        <v/>
      </c>
      <c r="H29" t="str">
        <f>IF(B29=1,VLOOKUP(A29,事業者情報!$A$10:$R$109,COLUMN(G29),FALSE),IF(B29=2,H28,""))</f>
        <v/>
      </c>
      <c r="I29" t="str">
        <f>IF(B29=1,VLOOKUP(A29,事業者情報!$A$10:$R$109,COLUMN(H29),FALSE),IF(B29=2,I28,""))</f>
        <v/>
      </c>
      <c r="J29" t="str">
        <f>IF(B29=1,VLOOKUP(A29,事業者情報!$A$10:$R$109,COLUMN(I29),FALSE),IF(B29=2,J28,""))</f>
        <v/>
      </c>
      <c r="K29" t="str">
        <f>IF(B29=1,VLOOKUP(A29,事業者情報!$A$10:$R$109,COLUMN(J29),FALSE),IF(B29=2,K28,""))</f>
        <v/>
      </c>
      <c r="L29" t="str">
        <f>IF(B29=1,VLOOKUP(A29,事業者情報!$A$10:$R$109,COLUMN(K29),FALSE),IF(B29=2,L28,""))</f>
        <v/>
      </c>
      <c r="M29" t="str">
        <f>IF(B29=1,VLOOKUP(A29,事業者情報!$A$10:$R$109,COLUMN(L29),FALSE),IF(B29=2,M28,""))</f>
        <v/>
      </c>
      <c r="N29" t="str">
        <f>IF(B29=1,VLOOKUP(A29,事業者情報!$A$10:$R$109,COLUMN(M29),FALSE),IF(B29=2,N28,""))</f>
        <v/>
      </c>
      <c r="O29" t="str">
        <f>IF(B29=1,VLOOKUP(A29,事業者情報!$A$10:$R$109,COLUMN(N29),FALSE),IF(B29=2,O28,""))</f>
        <v/>
      </c>
      <c r="P29" t="str">
        <f>IF(B29=1,VLOOKUP(A29,事業者情報!$A$10:$R$109,COLUMN(O29),FALSE),IF(B29=2,P28,""))</f>
        <v/>
      </c>
      <c r="Q29" t="str">
        <f>IF(B29=1,VLOOKUP(A29,事業者情報!$A$10:$R$109,COLUMN(P29),FALSE),IF(B29=2,Q28,""))</f>
        <v/>
      </c>
      <c r="R29" t="str">
        <f>IF(B29=1,VLOOKUP(A29,事業者情報!$A$10:$R$109,COLUMN(Q29),FALSE),IF(B29=2,R28,""))</f>
        <v/>
      </c>
      <c r="S29" t="str">
        <f>IF(B29=1,VLOOKUP(A29,事業者情報!$A$10:$R$109,COLUMN(R29),FALSE),IF(B29=2,S28,""))</f>
        <v/>
      </c>
      <c r="T29" t="str">
        <f>IFERROR(IF(VLOOKUP(A29,店舗・テナント!A29:$N$451,COLUMN(B29),FALSE)="","",VLOOKUP(A29,店舗・テナント!A29:$N$451,COLUMN(B29),FALSE)),"")</f>
        <v/>
      </c>
      <c r="U29" t="str">
        <f>IFERROR(IF(VLOOKUP(A29,店舗・テナント!A29:$N$451,COLUMN(C29),FALSE)="","",VLOOKUP(A29,店舗・テナント!A29:$N$451,COLUMN(C29),FALSE)),"")</f>
        <v/>
      </c>
      <c r="V29" t="str">
        <f>IFERROR(IF(VLOOKUP(A29,店舗・テナント!A29:$N$451,COLUMN(D29),FALSE)="","",VLOOKUP(A29,店舗・テナント!A29:$N$451,COLUMN(D29),FALSE)),"")</f>
        <v/>
      </c>
      <c r="W29" t="str">
        <f>IFERROR(IF(VLOOKUP(A29,店舗・テナント!A29:$N$451,COLUMN(E29),FALSE)="","",VLOOKUP(A29,店舗・テナント!A29:$N$451,COLUMN(E29),FALSE)),"")</f>
        <v/>
      </c>
      <c r="X29" t="str">
        <f>IFERROR(IF(VLOOKUP(A29,店舗・テナント!A29:$N$451,COLUMN(F29),FALSE)="","",VLOOKUP(A29,店舗・テナント!A29:$N$451,COLUMN(F29),FALSE)),"")</f>
        <v/>
      </c>
      <c r="Y29" t="str">
        <f>IFERROR(IF(VLOOKUP(A29,店舗・テナント!A29:$N$451,COLUMN(G29),FALSE)="","",VLOOKUP(A29,店舗・テナント!A29:$N$451,COLUMN(G29),FALSE)),"")</f>
        <v/>
      </c>
      <c r="Z29" t="str">
        <f>IFERROR(IF(VLOOKUP(A29,店舗・テナント!A29:$N$451,COLUMN(H29),FALSE)="","",VLOOKUP(A29,店舗・テナント!A29:$N$451,COLUMN(H29),FALSE)),"")</f>
        <v/>
      </c>
      <c r="AA29" t="str">
        <f>IFERROR(IF(VLOOKUP(A29,店舗・テナント!A29:$N$451,COLUMN(I29),FALSE)="","",VLOOKUP(A29,店舗・テナント!A29:$N$451,COLUMN(I29),FALSE)),"")</f>
        <v/>
      </c>
      <c r="AB29" t="str">
        <f>IFERROR(IF(VLOOKUP(A29,店舗・テナント!A29:$N$451,COLUMN(J29),FALSE)="","",VLOOKUP(A29,店舗・テナント!A29:$N$451,COLUMN(J29),FALSE)),"")</f>
        <v/>
      </c>
      <c r="AC29" t="str">
        <f>IFERROR(IF(VLOOKUP(A29,店舗・テナント!A29:$N$451,COLUMN(K29),FALSE)="","",VLOOKUP(A29,店舗・テナント!A29:$N$451,COLUMN(K29),FALSE)),"")</f>
        <v/>
      </c>
      <c r="AD29" t="str">
        <f>IFERROR(IF(VLOOKUP(A29,店舗・テナント!A29:$N$451,COLUMN(L29),FALSE)="","",VLOOKUP(A29,店舗・テナント!A29:$N$451,COLUMN(L29),FALSE)),"")</f>
        <v/>
      </c>
      <c r="AE29" t="str">
        <f>IFERROR(IF(VLOOKUP(A29,店舗・テナント!A29:$N$451,COLUMN(M29),FALSE)="","",VLOOKUP(A29,店舗・テナント!A29:$N$451,COLUMN(M29),FALSE)),"")</f>
        <v/>
      </c>
      <c r="AF29" t="str">
        <f>IFERROR(IF(VLOOKUP(A29,店舗・テナント!A29:$N$451,COLUMN(N29),FALSE)="","",VLOOKUP(A29,店舗・テナント!A29:$N$451,COLUMN(N29),FALSE)),"")</f>
        <v/>
      </c>
    </row>
    <row r="30" spans="1:32" x14ac:dyDescent="0.25">
      <c r="A30" t="str">
        <f>IF(VLOOKUP(ROW(A29),店舗・テナント!$A$4:$N$451,2,FALSE)&lt;&gt;"",ROW(A29),"")</f>
        <v/>
      </c>
      <c r="B30" t="str">
        <f>IFERROR(IF(VLOOKUP(A30,事業者情報!$A$10:$R$109,COLUMN(B30),FALSE)&lt;&gt;"",1,IF(VLOOKUP(A30,店舗・テナント!$A$4:$N$451,COLUMN(B30),FALSE)&lt;&gt;"",2,"")),"")</f>
        <v/>
      </c>
      <c r="C30" t="str">
        <f>IF(B30=1,VLOOKUP(A30,事業者情報!$A$10:$R$109,COLUMN(B30),FALSE),IF(B30=2,C29,""))</f>
        <v/>
      </c>
      <c r="D30" t="str">
        <f>IF(B30=1,VLOOKUP(A30,事業者情報!$A$10:$R$109,COLUMN(C30),FALSE),IF(B30=2,D29,""))</f>
        <v/>
      </c>
      <c r="E30" t="str">
        <f>IF(B30=1,VLOOKUP(A30,事業者情報!$A$10:$R$109,COLUMN(D30),FALSE),IF(B30=2,E29,""))</f>
        <v/>
      </c>
      <c r="F30" t="str">
        <f>IF(B30=1,VLOOKUP(A30,事業者情報!$A$10:$R$109,COLUMN(E30),FALSE),IF(B30=2,F29,""))</f>
        <v/>
      </c>
      <c r="G30" t="str">
        <f>IF(B30=1,VLOOKUP(A30,事業者情報!$A$10:$R$109,COLUMN(F30),FALSE),IF(B30=2,G29,""))</f>
        <v/>
      </c>
      <c r="H30" t="str">
        <f>IF(B30=1,VLOOKUP(A30,事業者情報!$A$10:$R$109,COLUMN(G30),FALSE),IF(B30=2,H29,""))</f>
        <v/>
      </c>
      <c r="I30" t="str">
        <f>IF(B30=1,VLOOKUP(A30,事業者情報!$A$10:$R$109,COLUMN(H30),FALSE),IF(B30=2,I29,""))</f>
        <v/>
      </c>
      <c r="J30" t="str">
        <f>IF(B30=1,VLOOKUP(A30,事業者情報!$A$10:$R$109,COLUMN(I30),FALSE),IF(B30=2,J29,""))</f>
        <v/>
      </c>
      <c r="K30" t="str">
        <f>IF(B30=1,VLOOKUP(A30,事業者情報!$A$10:$R$109,COLUMN(J30),FALSE),IF(B30=2,K29,""))</f>
        <v/>
      </c>
      <c r="L30" t="str">
        <f>IF(B30=1,VLOOKUP(A30,事業者情報!$A$10:$R$109,COLUMN(K30),FALSE),IF(B30=2,L29,""))</f>
        <v/>
      </c>
      <c r="M30" t="str">
        <f>IF(B30=1,VLOOKUP(A30,事業者情報!$A$10:$R$109,COLUMN(L30),FALSE),IF(B30=2,M29,""))</f>
        <v/>
      </c>
      <c r="N30" t="str">
        <f>IF(B30=1,VLOOKUP(A30,事業者情報!$A$10:$R$109,COLUMN(M30),FALSE),IF(B30=2,N29,""))</f>
        <v/>
      </c>
      <c r="O30" t="str">
        <f>IF(B30=1,VLOOKUP(A30,事業者情報!$A$10:$R$109,COLUMN(N30),FALSE),IF(B30=2,O29,""))</f>
        <v/>
      </c>
      <c r="P30" t="str">
        <f>IF(B30=1,VLOOKUP(A30,事業者情報!$A$10:$R$109,COLUMN(O30),FALSE),IF(B30=2,P29,""))</f>
        <v/>
      </c>
      <c r="Q30" t="str">
        <f>IF(B30=1,VLOOKUP(A30,事業者情報!$A$10:$R$109,COLUMN(P30),FALSE),IF(B30=2,Q29,""))</f>
        <v/>
      </c>
      <c r="R30" t="str">
        <f>IF(B30=1,VLOOKUP(A30,事業者情報!$A$10:$R$109,COLUMN(Q30),FALSE),IF(B30=2,R29,""))</f>
        <v/>
      </c>
      <c r="S30" t="str">
        <f>IF(B30=1,VLOOKUP(A30,事業者情報!$A$10:$R$109,COLUMN(R30),FALSE),IF(B30=2,S29,""))</f>
        <v/>
      </c>
      <c r="T30" t="str">
        <f>IFERROR(IF(VLOOKUP(A30,店舗・テナント!A30:$N$451,COLUMN(B30),FALSE)="","",VLOOKUP(A30,店舗・テナント!A30:$N$451,COLUMN(B30),FALSE)),"")</f>
        <v/>
      </c>
      <c r="U30" t="str">
        <f>IFERROR(IF(VLOOKUP(A30,店舗・テナント!A30:$N$451,COLUMN(C30),FALSE)="","",VLOOKUP(A30,店舗・テナント!A30:$N$451,COLUMN(C30),FALSE)),"")</f>
        <v/>
      </c>
      <c r="V30" t="str">
        <f>IFERROR(IF(VLOOKUP(A30,店舗・テナント!A30:$N$451,COLUMN(D30),FALSE)="","",VLOOKUP(A30,店舗・テナント!A30:$N$451,COLUMN(D30),FALSE)),"")</f>
        <v/>
      </c>
      <c r="W30" t="str">
        <f>IFERROR(IF(VLOOKUP(A30,店舗・テナント!A30:$N$451,COLUMN(E30),FALSE)="","",VLOOKUP(A30,店舗・テナント!A30:$N$451,COLUMN(E30),FALSE)),"")</f>
        <v/>
      </c>
      <c r="X30" t="str">
        <f>IFERROR(IF(VLOOKUP(A30,店舗・テナント!A30:$N$451,COLUMN(F30),FALSE)="","",VLOOKUP(A30,店舗・テナント!A30:$N$451,COLUMN(F30),FALSE)),"")</f>
        <v/>
      </c>
      <c r="Y30" t="str">
        <f>IFERROR(IF(VLOOKUP(A30,店舗・テナント!A30:$N$451,COLUMN(G30),FALSE)="","",VLOOKUP(A30,店舗・テナント!A30:$N$451,COLUMN(G30),FALSE)),"")</f>
        <v/>
      </c>
      <c r="Z30" t="str">
        <f>IFERROR(IF(VLOOKUP(A30,店舗・テナント!A30:$N$451,COLUMN(H30),FALSE)="","",VLOOKUP(A30,店舗・テナント!A30:$N$451,COLUMN(H30),FALSE)),"")</f>
        <v/>
      </c>
      <c r="AA30" t="str">
        <f>IFERROR(IF(VLOOKUP(A30,店舗・テナント!A30:$N$451,COLUMN(I30),FALSE)="","",VLOOKUP(A30,店舗・テナント!A30:$N$451,COLUMN(I30),FALSE)),"")</f>
        <v/>
      </c>
      <c r="AB30" t="str">
        <f>IFERROR(IF(VLOOKUP(A30,店舗・テナント!A30:$N$451,COLUMN(J30),FALSE)="","",VLOOKUP(A30,店舗・テナント!A30:$N$451,COLUMN(J30),FALSE)),"")</f>
        <v/>
      </c>
      <c r="AC30" t="str">
        <f>IFERROR(IF(VLOOKUP(A30,店舗・テナント!A30:$N$451,COLUMN(K30),FALSE)="","",VLOOKUP(A30,店舗・テナント!A30:$N$451,COLUMN(K30),FALSE)),"")</f>
        <v/>
      </c>
      <c r="AD30" t="str">
        <f>IFERROR(IF(VLOOKUP(A30,店舗・テナント!A30:$N$451,COLUMN(L30),FALSE)="","",VLOOKUP(A30,店舗・テナント!A30:$N$451,COLUMN(L30),FALSE)),"")</f>
        <v/>
      </c>
      <c r="AE30" t="str">
        <f>IFERROR(IF(VLOOKUP(A30,店舗・テナント!A30:$N$451,COLUMN(M30),FALSE)="","",VLOOKUP(A30,店舗・テナント!A30:$N$451,COLUMN(M30),FALSE)),"")</f>
        <v/>
      </c>
      <c r="AF30" t="str">
        <f>IFERROR(IF(VLOOKUP(A30,店舗・テナント!A30:$N$451,COLUMN(N30),FALSE)="","",VLOOKUP(A30,店舗・テナント!A30:$N$451,COLUMN(N30),FALSE)),"")</f>
        <v/>
      </c>
    </row>
    <row r="31" spans="1:32" x14ac:dyDescent="0.25">
      <c r="A31" t="str">
        <f>IF(VLOOKUP(ROW(A30),店舗・テナント!$A$4:$N$451,2,FALSE)&lt;&gt;"",ROW(A30),"")</f>
        <v/>
      </c>
      <c r="B31" t="str">
        <f>IFERROR(IF(VLOOKUP(A31,事業者情報!$A$10:$R$109,COLUMN(B31),FALSE)&lt;&gt;"",1,IF(VLOOKUP(A31,店舗・テナント!$A$4:$N$451,COLUMN(B31),FALSE)&lt;&gt;"",2,"")),"")</f>
        <v/>
      </c>
      <c r="C31" t="str">
        <f>IF(B31=1,VLOOKUP(A31,事業者情報!$A$10:$R$109,COLUMN(B31),FALSE),IF(B31=2,C30,""))</f>
        <v/>
      </c>
      <c r="D31" t="str">
        <f>IF(B31=1,VLOOKUP(A31,事業者情報!$A$10:$R$109,COLUMN(C31),FALSE),IF(B31=2,D30,""))</f>
        <v/>
      </c>
      <c r="E31" t="str">
        <f>IF(B31=1,VLOOKUP(A31,事業者情報!$A$10:$R$109,COLUMN(D31),FALSE),IF(B31=2,E30,""))</f>
        <v/>
      </c>
      <c r="F31" t="str">
        <f>IF(B31=1,VLOOKUP(A31,事業者情報!$A$10:$R$109,COLUMN(E31),FALSE),IF(B31=2,F30,""))</f>
        <v/>
      </c>
      <c r="G31" t="str">
        <f>IF(B31=1,VLOOKUP(A31,事業者情報!$A$10:$R$109,COLUMN(F31),FALSE),IF(B31=2,G30,""))</f>
        <v/>
      </c>
      <c r="H31" t="str">
        <f>IF(B31=1,VLOOKUP(A31,事業者情報!$A$10:$R$109,COLUMN(G31),FALSE),IF(B31=2,H30,""))</f>
        <v/>
      </c>
      <c r="I31" t="str">
        <f>IF(B31=1,VLOOKUP(A31,事業者情報!$A$10:$R$109,COLUMN(H31),FALSE),IF(B31=2,I30,""))</f>
        <v/>
      </c>
      <c r="J31" t="str">
        <f>IF(B31=1,VLOOKUP(A31,事業者情報!$A$10:$R$109,COLUMN(I31),FALSE),IF(B31=2,J30,""))</f>
        <v/>
      </c>
      <c r="K31" t="str">
        <f>IF(B31=1,VLOOKUP(A31,事業者情報!$A$10:$R$109,COLUMN(J31),FALSE),IF(B31=2,K30,""))</f>
        <v/>
      </c>
      <c r="L31" t="str">
        <f>IF(B31=1,VLOOKUP(A31,事業者情報!$A$10:$R$109,COLUMN(K31),FALSE),IF(B31=2,L30,""))</f>
        <v/>
      </c>
      <c r="M31" t="str">
        <f>IF(B31=1,VLOOKUP(A31,事業者情報!$A$10:$R$109,COLUMN(L31),FALSE),IF(B31=2,M30,""))</f>
        <v/>
      </c>
      <c r="N31" t="str">
        <f>IF(B31=1,VLOOKUP(A31,事業者情報!$A$10:$R$109,COLUMN(M31),FALSE),IF(B31=2,N30,""))</f>
        <v/>
      </c>
      <c r="O31" t="str">
        <f>IF(B31=1,VLOOKUP(A31,事業者情報!$A$10:$R$109,COLUMN(N31),FALSE),IF(B31=2,O30,""))</f>
        <v/>
      </c>
      <c r="P31" t="str">
        <f>IF(B31=1,VLOOKUP(A31,事業者情報!$A$10:$R$109,COLUMN(O31),FALSE),IF(B31=2,P30,""))</f>
        <v/>
      </c>
      <c r="Q31" t="str">
        <f>IF(B31=1,VLOOKUP(A31,事業者情報!$A$10:$R$109,COLUMN(P31),FALSE),IF(B31=2,Q30,""))</f>
        <v/>
      </c>
      <c r="R31" t="str">
        <f>IF(B31=1,VLOOKUP(A31,事業者情報!$A$10:$R$109,COLUMN(Q31),FALSE),IF(B31=2,R30,""))</f>
        <v/>
      </c>
      <c r="S31" t="str">
        <f>IF(B31=1,VLOOKUP(A31,事業者情報!$A$10:$R$109,COLUMN(R31),FALSE),IF(B31=2,S30,""))</f>
        <v/>
      </c>
      <c r="T31" t="str">
        <f>IFERROR(IF(VLOOKUP(A31,店舗・テナント!A31:$N$451,COLUMN(B31),FALSE)="","",VLOOKUP(A31,店舗・テナント!A31:$N$451,COLUMN(B31),FALSE)),"")</f>
        <v/>
      </c>
      <c r="U31" t="str">
        <f>IFERROR(IF(VLOOKUP(A31,店舗・テナント!A31:$N$451,COLUMN(C31),FALSE)="","",VLOOKUP(A31,店舗・テナント!A31:$N$451,COLUMN(C31),FALSE)),"")</f>
        <v/>
      </c>
      <c r="V31" t="str">
        <f>IFERROR(IF(VLOOKUP(A31,店舗・テナント!A31:$N$451,COLUMN(D31),FALSE)="","",VLOOKUP(A31,店舗・テナント!A31:$N$451,COLUMN(D31),FALSE)),"")</f>
        <v/>
      </c>
      <c r="W31" t="str">
        <f>IFERROR(IF(VLOOKUP(A31,店舗・テナント!A31:$N$451,COLUMN(E31),FALSE)="","",VLOOKUP(A31,店舗・テナント!A31:$N$451,COLUMN(E31),FALSE)),"")</f>
        <v/>
      </c>
      <c r="X31" t="str">
        <f>IFERROR(IF(VLOOKUP(A31,店舗・テナント!A31:$N$451,COLUMN(F31),FALSE)="","",VLOOKUP(A31,店舗・テナント!A31:$N$451,COLUMN(F31),FALSE)),"")</f>
        <v/>
      </c>
      <c r="Y31" t="str">
        <f>IFERROR(IF(VLOOKUP(A31,店舗・テナント!A31:$N$451,COLUMN(G31),FALSE)="","",VLOOKUP(A31,店舗・テナント!A31:$N$451,COLUMN(G31),FALSE)),"")</f>
        <v/>
      </c>
      <c r="Z31" t="str">
        <f>IFERROR(IF(VLOOKUP(A31,店舗・テナント!A31:$N$451,COLUMN(H31),FALSE)="","",VLOOKUP(A31,店舗・テナント!A31:$N$451,COLUMN(H31),FALSE)),"")</f>
        <v/>
      </c>
      <c r="AA31" t="str">
        <f>IFERROR(IF(VLOOKUP(A31,店舗・テナント!A31:$N$451,COLUMN(I31),FALSE)="","",VLOOKUP(A31,店舗・テナント!A31:$N$451,COLUMN(I31),FALSE)),"")</f>
        <v/>
      </c>
      <c r="AB31" t="str">
        <f>IFERROR(IF(VLOOKUP(A31,店舗・テナント!A31:$N$451,COLUMN(J31),FALSE)="","",VLOOKUP(A31,店舗・テナント!A31:$N$451,COLUMN(J31),FALSE)),"")</f>
        <v/>
      </c>
      <c r="AC31" t="str">
        <f>IFERROR(IF(VLOOKUP(A31,店舗・テナント!A31:$N$451,COLUMN(K31),FALSE)="","",VLOOKUP(A31,店舗・テナント!A31:$N$451,COLUMN(K31),FALSE)),"")</f>
        <v/>
      </c>
      <c r="AD31" t="str">
        <f>IFERROR(IF(VLOOKUP(A31,店舗・テナント!A31:$N$451,COLUMN(L31),FALSE)="","",VLOOKUP(A31,店舗・テナント!A31:$N$451,COLUMN(L31),FALSE)),"")</f>
        <v/>
      </c>
      <c r="AE31" t="str">
        <f>IFERROR(IF(VLOOKUP(A31,店舗・テナント!A31:$N$451,COLUMN(M31),FALSE)="","",VLOOKUP(A31,店舗・テナント!A31:$N$451,COLUMN(M31),FALSE)),"")</f>
        <v/>
      </c>
      <c r="AF31" t="str">
        <f>IFERROR(IF(VLOOKUP(A31,店舗・テナント!A31:$N$451,COLUMN(N31),FALSE)="","",VLOOKUP(A31,店舗・テナント!A31:$N$451,COLUMN(N31),FALSE)),"")</f>
        <v/>
      </c>
    </row>
    <row r="32" spans="1:32" x14ac:dyDescent="0.25">
      <c r="A32" t="str">
        <f>IF(VLOOKUP(ROW(A31),店舗・テナント!$A$4:$N$451,2,FALSE)&lt;&gt;"",ROW(A31),"")</f>
        <v/>
      </c>
      <c r="B32" t="str">
        <f>IFERROR(IF(VLOOKUP(A32,事業者情報!$A$10:$R$109,COLUMN(B32),FALSE)&lt;&gt;"",1,IF(VLOOKUP(A32,店舗・テナント!$A$4:$N$451,COLUMN(B32),FALSE)&lt;&gt;"",2,"")),"")</f>
        <v/>
      </c>
      <c r="C32" t="str">
        <f>IF(B32=1,VLOOKUP(A32,事業者情報!$A$10:$R$109,COLUMN(B32),FALSE),IF(B32=2,C31,""))</f>
        <v/>
      </c>
      <c r="D32" t="str">
        <f>IF(B32=1,VLOOKUP(A32,事業者情報!$A$10:$R$109,COLUMN(C32),FALSE),IF(B32=2,D31,""))</f>
        <v/>
      </c>
      <c r="E32" t="str">
        <f>IF(B32=1,VLOOKUP(A32,事業者情報!$A$10:$R$109,COLUMN(D32),FALSE),IF(B32=2,E31,""))</f>
        <v/>
      </c>
      <c r="F32" t="str">
        <f>IF(B32=1,VLOOKUP(A32,事業者情報!$A$10:$R$109,COLUMN(E32),FALSE),IF(B32=2,F31,""))</f>
        <v/>
      </c>
      <c r="G32" t="str">
        <f>IF(B32=1,VLOOKUP(A32,事業者情報!$A$10:$R$109,COLUMN(F32),FALSE),IF(B32=2,G31,""))</f>
        <v/>
      </c>
      <c r="H32" t="str">
        <f>IF(B32=1,VLOOKUP(A32,事業者情報!$A$10:$R$109,COLUMN(G32),FALSE),IF(B32=2,H31,""))</f>
        <v/>
      </c>
      <c r="I32" t="str">
        <f>IF(B32=1,VLOOKUP(A32,事業者情報!$A$10:$R$109,COLUMN(H32),FALSE),IF(B32=2,I31,""))</f>
        <v/>
      </c>
      <c r="J32" t="str">
        <f>IF(B32=1,VLOOKUP(A32,事業者情報!$A$10:$R$109,COLUMN(I32),FALSE),IF(B32=2,J31,""))</f>
        <v/>
      </c>
      <c r="K32" t="str">
        <f>IF(B32=1,VLOOKUP(A32,事業者情報!$A$10:$R$109,COLUMN(J32),FALSE),IF(B32=2,K31,""))</f>
        <v/>
      </c>
      <c r="L32" t="str">
        <f>IF(B32=1,VLOOKUP(A32,事業者情報!$A$10:$R$109,COLUMN(K32),FALSE),IF(B32=2,L31,""))</f>
        <v/>
      </c>
      <c r="M32" t="str">
        <f>IF(B32=1,VLOOKUP(A32,事業者情報!$A$10:$R$109,COLUMN(L32),FALSE),IF(B32=2,M31,""))</f>
        <v/>
      </c>
      <c r="N32" t="str">
        <f>IF(B32=1,VLOOKUP(A32,事業者情報!$A$10:$R$109,COLUMN(M32),FALSE),IF(B32=2,N31,""))</f>
        <v/>
      </c>
      <c r="O32" t="str">
        <f>IF(B32=1,VLOOKUP(A32,事業者情報!$A$10:$R$109,COLUMN(N32),FALSE),IF(B32=2,O31,""))</f>
        <v/>
      </c>
      <c r="P32" t="str">
        <f>IF(B32=1,VLOOKUP(A32,事業者情報!$A$10:$R$109,COLUMN(O32),FALSE),IF(B32=2,P31,""))</f>
        <v/>
      </c>
      <c r="Q32" t="str">
        <f>IF(B32=1,VLOOKUP(A32,事業者情報!$A$10:$R$109,COLUMN(P32),FALSE),IF(B32=2,Q31,""))</f>
        <v/>
      </c>
      <c r="R32" t="str">
        <f>IF(B32=1,VLOOKUP(A32,事業者情報!$A$10:$R$109,COLUMN(Q32),FALSE),IF(B32=2,R31,""))</f>
        <v/>
      </c>
      <c r="S32" t="str">
        <f>IF(B32=1,VLOOKUP(A32,事業者情報!$A$10:$R$109,COLUMN(R32),FALSE),IF(B32=2,S31,""))</f>
        <v/>
      </c>
      <c r="T32" t="str">
        <f>IFERROR(IF(VLOOKUP(A32,店舗・テナント!A32:$N$451,COLUMN(B32),FALSE)="","",VLOOKUP(A32,店舗・テナント!A32:$N$451,COLUMN(B32),FALSE)),"")</f>
        <v/>
      </c>
      <c r="U32" t="str">
        <f>IFERROR(IF(VLOOKUP(A32,店舗・テナント!A32:$N$451,COLUMN(C32),FALSE)="","",VLOOKUP(A32,店舗・テナント!A32:$N$451,COLUMN(C32),FALSE)),"")</f>
        <v/>
      </c>
      <c r="V32" t="str">
        <f>IFERROR(IF(VLOOKUP(A32,店舗・テナント!A32:$N$451,COLUMN(D32),FALSE)="","",VLOOKUP(A32,店舗・テナント!A32:$N$451,COLUMN(D32),FALSE)),"")</f>
        <v/>
      </c>
      <c r="W32" t="str">
        <f>IFERROR(IF(VLOOKUP(A32,店舗・テナント!A32:$N$451,COLUMN(E32),FALSE)="","",VLOOKUP(A32,店舗・テナント!A32:$N$451,COLUMN(E32),FALSE)),"")</f>
        <v/>
      </c>
      <c r="X32" t="str">
        <f>IFERROR(IF(VLOOKUP(A32,店舗・テナント!A32:$N$451,COLUMN(F32),FALSE)="","",VLOOKUP(A32,店舗・テナント!A32:$N$451,COLUMN(F32),FALSE)),"")</f>
        <v/>
      </c>
      <c r="Y32" t="str">
        <f>IFERROR(IF(VLOOKUP(A32,店舗・テナント!A32:$N$451,COLUMN(G32),FALSE)="","",VLOOKUP(A32,店舗・テナント!A32:$N$451,COLUMN(G32),FALSE)),"")</f>
        <v/>
      </c>
      <c r="Z32" t="str">
        <f>IFERROR(IF(VLOOKUP(A32,店舗・テナント!A32:$N$451,COLUMN(H32),FALSE)="","",VLOOKUP(A32,店舗・テナント!A32:$N$451,COLUMN(H32),FALSE)),"")</f>
        <v/>
      </c>
      <c r="AA32" t="str">
        <f>IFERROR(IF(VLOOKUP(A32,店舗・テナント!A32:$N$451,COLUMN(I32),FALSE)="","",VLOOKUP(A32,店舗・テナント!A32:$N$451,COLUMN(I32),FALSE)),"")</f>
        <v/>
      </c>
      <c r="AB32" t="str">
        <f>IFERROR(IF(VLOOKUP(A32,店舗・テナント!A32:$N$451,COLUMN(J32),FALSE)="","",VLOOKUP(A32,店舗・テナント!A32:$N$451,COLUMN(J32),FALSE)),"")</f>
        <v/>
      </c>
      <c r="AC32" t="str">
        <f>IFERROR(IF(VLOOKUP(A32,店舗・テナント!A32:$N$451,COLUMN(K32),FALSE)="","",VLOOKUP(A32,店舗・テナント!A32:$N$451,COLUMN(K32),FALSE)),"")</f>
        <v/>
      </c>
      <c r="AD32" t="str">
        <f>IFERROR(IF(VLOOKUP(A32,店舗・テナント!A32:$N$451,COLUMN(L32),FALSE)="","",VLOOKUP(A32,店舗・テナント!A32:$N$451,COLUMN(L32),FALSE)),"")</f>
        <v/>
      </c>
      <c r="AE32" t="str">
        <f>IFERROR(IF(VLOOKUP(A32,店舗・テナント!A32:$N$451,COLUMN(M32),FALSE)="","",VLOOKUP(A32,店舗・テナント!A32:$N$451,COLUMN(M32),FALSE)),"")</f>
        <v/>
      </c>
      <c r="AF32" t="str">
        <f>IFERROR(IF(VLOOKUP(A32,店舗・テナント!A32:$N$451,COLUMN(N32),FALSE)="","",VLOOKUP(A32,店舗・テナント!A32:$N$451,COLUMN(N32),FALSE)),"")</f>
        <v/>
      </c>
    </row>
    <row r="33" spans="1:32" x14ac:dyDescent="0.25">
      <c r="A33" t="str">
        <f>IF(VLOOKUP(ROW(A32),店舗・テナント!$A$4:$N$451,2,FALSE)&lt;&gt;"",ROW(A32),"")</f>
        <v/>
      </c>
      <c r="B33" t="str">
        <f>IFERROR(IF(VLOOKUP(A33,事業者情報!$A$10:$R$109,COLUMN(B33),FALSE)&lt;&gt;"",1,IF(VLOOKUP(A33,店舗・テナント!$A$4:$N$451,COLUMN(B33),FALSE)&lt;&gt;"",2,"")),"")</f>
        <v/>
      </c>
      <c r="C33" t="str">
        <f>IF(B33=1,VLOOKUP(A33,事業者情報!$A$10:$R$109,COLUMN(B33),FALSE),IF(B33=2,C32,""))</f>
        <v/>
      </c>
      <c r="D33" t="str">
        <f>IF(B33=1,VLOOKUP(A33,事業者情報!$A$10:$R$109,COLUMN(C33),FALSE),IF(B33=2,D32,""))</f>
        <v/>
      </c>
      <c r="E33" t="str">
        <f>IF(B33=1,VLOOKUP(A33,事業者情報!$A$10:$R$109,COLUMN(D33),FALSE),IF(B33=2,E32,""))</f>
        <v/>
      </c>
      <c r="F33" t="str">
        <f>IF(B33=1,VLOOKUP(A33,事業者情報!$A$10:$R$109,COLUMN(E33),FALSE),IF(B33=2,F32,""))</f>
        <v/>
      </c>
      <c r="G33" t="str">
        <f>IF(B33=1,VLOOKUP(A33,事業者情報!$A$10:$R$109,COLUMN(F33),FALSE),IF(B33=2,G32,""))</f>
        <v/>
      </c>
      <c r="H33" t="str">
        <f>IF(B33=1,VLOOKUP(A33,事業者情報!$A$10:$R$109,COLUMN(G33),FALSE),IF(B33=2,H32,""))</f>
        <v/>
      </c>
      <c r="I33" t="str">
        <f>IF(B33=1,VLOOKUP(A33,事業者情報!$A$10:$R$109,COLUMN(H33),FALSE),IF(B33=2,I32,""))</f>
        <v/>
      </c>
      <c r="J33" t="str">
        <f>IF(B33=1,VLOOKUP(A33,事業者情報!$A$10:$R$109,COLUMN(I33),FALSE),IF(B33=2,J32,""))</f>
        <v/>
      </c>
      <c r="K33" t="str">
        <f>IF(B33=1,VLOOKUP(A33,事業者情報!$A$10:$R$109,COLUMN(J33),FALSE),IF(B33=2,K32,""))</f>
        <v/>
      </c>
      <c r="L33" t="str">
        <f>IF(B33=1,VLOOKUP(A33,事業者情報!$A$10:$R$109,COLUMN(K33),FALSE),IF(B33=2,L32,""))</f>
        <v/>
      </c>
      <c r="M33" t="str">
        <f>IF(B33=1,VLOOKUP(A33,事業者情報!$A$10:$R$109,COLUMN(L33),FALSE),IF(B33=2,M32,""))</f>
        <v/>
      </c>
      <c r="N33" t="str">
        <f>IF(B33=1,VLOOKUP(A33,事業者情報!$A$10:$R$109,COLUMN(M33),FALSE),IF(B33=2,N32,""))</f>
        <v/>
      </c>
      <c r="O33" t="str">
        <f>IF(B33=1,VLOOKUP(A33,事業者情報!$A$10:$R$109,COLUMN(N33),FALSE),IF(B33=2,O32,""))</f>
        <v/>
      </c>
      <c r="P33" t="str">
        <f>IF(B33=1,VLOOKUP(A33,事業者情報!$A$10:$R$109,COLUMN(O33),FALSE),IF(B33=2,P32,""))</f>
        <v/>
      </c>
      <c r="Q33" t="str">
        <f>IF(B33=1,VLOOKUP(A33,事業者情報!$A$10:$R$109,COLUMN(P33),FALSE),IF(B33=2,Q32,""))</f>
        <v/>
      </c>
      <c r="R33" t="str">
        <f>IF(B33=1,VLOOKUP(A33,事業者情報!$A$10:$R$109,COLUMN(Q33),FALSE),IF(B33=2,R32,""))</f>
        <v/>
      </c>
      <c r="S33" t="str">
        <f>IF(B33=1,VLOOKUP(A33,事業者情報!$A$10:$R$109,COLUMN(R33),FALSE),IF(B33=2,S32,""))</f>
        <v/>
      </c>
      <c r="T33" t="str">
        <f>IFERROR(IF(VLOOKUP(A33,店舗・テナント!A33:$N$451,COLUMN(B33),FALSE)="","",VLOOKUP(A33,店舗・テナント!A33:$N$451,COLUMN(B33),FALSE)),"")</f>
        <v/>
      </c>
      <c r="U33" t="str">
        <f>IFERROR(IF(VLOOKUP(A33,店舗・テナント!A33:$N$451,COLUMN(C33),FALSE)="","",VLOOKUP(A33,店舗・テナント!A33:$N$451,COLUMN(C33),FALSE)),"")</f>
        <v/>
      </c>
      <c r="V33" t="str">
        <f>IFERROR(IF(VLOOKUP(A33,店舗・テナント!A33:$N$451,COLUMN(D33),FALSE)="","",VLOOKUP(A33,店舗・テナント!A33:$N$451,COLUMN(D33),FALSE)),"")</f>
        <v/>
      </c>
      <c r="W33" t="str">
        <f>IFERROR(IF(VLOOKUP(A33,店舗・テナント!A33:$N$451,COLUMN(E33),FALSE)="","",VLOOKUP(A33,店舗・テナント!A33:$N$451,COLUMN(E33),FALSE)),"")</f>
        <v/>
      </c>
      <c r="X33" t="str">
        <f>IFERROR(IF(VLOOKUP(A33,店舗・テナント!A33:$N$451,COLUMN(F33),FALSE)="","",VLOOKUP(A33,店舗・テナント!A33:$N$451,COLUMN(F33),FALSE)),"")</f>
        <v/>
      </c>
      <c r="Y33" t="str">
        <f>IFERROR(IF(VLOOKUP(A33,店舗・テナント!A33:$N$451,COLUMN(G33),FALSE)="","",VLOOKUP(A33,店舗・テナント!A33:$N$451,COLUMN(G33),FALSE)),"")</f>
        <v/>
      </c>
      <c r="Z33" t="str">
        <f>IFERROR(IF(VLOOKUP(A33,店舗・テナント!A33:$N$451,COLUMN(H33),FALSE)="","",VLOOKUP(A33,店舗・テナント!A33:$N$451,COLUMN(H33),FALSE)),"")</f>
        <v/>
      </c>
      <c r="AA33" t="str">
        <f>IFERROR(IF(VLOOKUP(A33,店舗・テナント!A33:$N$451,COLUMN(I33),FALSE)="","",VLOOKUP(A33,店舗・テナント!A33:$N$451,COLUMN(I33),FALSE)),"")</f>
        <v/>
      </c>
      <c r="AB33" t="str">
        <f>IFERROR(IF(VLOOKUP(A33,店舗・テナント!A33:$N$451,COLUMN(J33),FALSE)="","",VLOOKUP(A33,店舗・テナント!A33:$N$451,COLUMN(J33),FALSE)),"")</f>
        <v/>
      </c>
      <c r="AC33" t="str">
        <f>IFERROR(IF(VLOOKUP(A33,店舗・テナント!A33:$N$451,COLUMN(K33),FALSE)="","",VLOOKUP(A33,店舗・テナント!A33:$N$451,COLUMN(K33),FALSE)),"")</f>
        <v/>
      </c>
      <c r="AD33" t="str">
        <f>IFERROR(IF(VLOOKUP(A33,店舗・テナント!A33:$N$451,COLUMN(L33),FALSE)="","",VLOOKUP(A33,店舗・テナント!A33:$N$451,COLUMN(L33),FALSE)),"")</f>
        <v/>
      </c>
      <c r="AE33" t="str">
        <f>IFERROR(IF(VLOOKUP(A33,店舗・テナント!A33:$N$451,COLUMN(M33),FALSE)="","",VLOOKUP(A33,店舗・テナント!A33:$N$451,COLUMN(M33),FALSE)),"")</f>
        <v/>
      </c>
      <c r="AF33" t="str">
        <f>IFERROR(IF(VLOOKUP(A33,店舗・テナント!A33:$N$451,COLUMN(N33),FALSE)="","",VLOOKUP(A33,店舗・テナント!A33:$N$451,COLUMN(N33),FALSE)),"")</f>
        <v/>
      </c>
    </row>
    <row r="34" spans="1:32" x14ac:dyDescent="0.25">
      <c r="A34" t="str">
        <f>IF(VLOOKUP(ROW(A33),店舗・テナント!$A$4:$N$451,2,FALSE)&lt;&gt;"",ROW(A33),"")</f>
        <v/>
      </c>
      <c r="B34" t="str">
        <f>IFERROR(IF(VLOOKUP(A34,事業者情報!$A$10:$R$109,COLUMN(B34),FALSE)&lt;&gt;"",1,IF(VLOOKUP(A34,店舗・テナント!$A$4:$N$451,COLUMN(B34),FALSE)&lt;&gt;"",2,"")),"")</f>
        <v/>
      </c>
      <c r="C34" t="str">
        <f>IF(B34=1,VLOOKUP(A34,事業者情報!$A$10:$R$109,COLUMN(B34),FALSE),IF(B34=2,C33,""))</f>
        <v/>
      </c>
      <c r="D34" t="str">
        <f>IF(B34=1,VLOOKUP(A34,事業者情報!$A$10:$R$109,COLUMN(C34),FALSE),IF(B34=2,D33,""))</f>
        <v/>
      </c>
      <c r="E34" t="str">
        <f>IF(B34=1,VLOOKUP(A34,事業者情報!$A$10:$R$109,COLUMN(D34),FALSE),IF(B34=2,E33,""))</f>
        <v/>
      </c>
      <c r="F34" t="str">
        <f>IF(B34=1,VLOOKUP(A34,事業者情報!$A$10:$R$109,COLUMN(E34),FALSE),IF(B34=2,F33,""))</f>
        <v/>
      </c>
      <c r="G34" t="str">
        <f>IF(B34=1,VLOOKUP(A34,事業者情報!$A$10:$R$109,COLUMN(F34),FALSE),IF(B34=2,G33,""))</f>
        <v/>
      </c>
      <c r="H34" t="str">
        <f>IF(B34=1,VLOOKUP(A34,事業者情報!$A$10:$R$109,COLUMN(G34),FALSE),IF(B34=2,H33,""))</f>
        <v/>
      </c>
      <c r="I34" t="str">
        <f>IF(B34=1,VLOOKUP(A34,事業者情報!$A$10:$R$109,COLUMN(H34),FALSE),IF(B34=2,I33,""))</f>
        <v/>
      </c>
      <c r="J34" t="str">
        <f>IF(B34=1,VLOOKUP(A34,事業者情報!$A$10:$R$109,COLUMN(I34),FALSE),IF(B34=2,J33,""))</f>
        <v/>
      </c>
      <c r="K34" t="str">
        <f>IF(B34=1,VLOOKUP(A34,事業者情報!$A$10:$R$109,COLUMN(J34),FALSE),IF(B34=2,K33,""))</f>
        <v/>
      </c>
      <c r="L34" t="str">
        <f>IF(B34=1,VLOOKUP(A34,事業者情報!$A$10:$R$109,COLUMN(K34),FALSE),IF(B34=2,L33,""))</f>
        <v/>
      </c>
      <c r="M34" t="str">
        <f>IF(B34=1,VLOOKUP(A34,事業者情報!$A$10:$R$109,COLUMN(L34),FALSE),IF(B34=2,M33,""))</f>
        <v/>
      </c>
      <c r="N34" t="str">
        <f>IF(B34=1,VLOOKUP(A34,事業者情報!$A$10:$R$109,COLUMN(M34),FALSE),IF(B34=2,N33,""))</f>
        <v/>
      </c>
      <c r="O34" t="str">
        <f>IF(B34=1,VLOOKUP(A34,事業者情報!$A$10:$R$109,COLUMN(N34),FALSE),IF(B34=2,O33,""))</f>
        <v/>
      </c>
      <c r="P34" t="str">
        <f>IF(B34=1,VLOOKUP(A34,事業者情報!$A$10:$R$109,COLUMN(O34),FALSE),IF(B34=2,P33,""))</f>
        <v/>
      </c>
      <c r="Q34" t="str">
        <f>IF(B34=1,VLOOKUP(A34,事業者情報!$A$10:$R$109,COLUMN(P34),FALSE),IF(B34=2,Q33,""))</f>
        <v/>
      </c>
      <c r="R34" t="str">
        <f>IF(B34=1,VLOOKUP(A34,事業者情報!$A$10:$R$109,COLUMN(Q34),FALSE),IF(B34=2,R33,""))</f>
        <v/>
      </c>
      <c r="S34" t="str">
        <f>IF(B34=1,VLOOKUP(A34,事業者情報!$A$10:$R$109,COLUMN(R34),FALSE),IF(B34=2,S33,""))</f>
        <v/>
      </c>
      <c r="T34" t="str">
        <f>IFERROR(IF(VLOOKUP(A34,店舗・テナント!A34:$N$451,COLUMN(B34),FALSE)="","",VLOOKUP(A34,店舗・テナント!A34:$N$451,COLUMN(B34),FALSE)),"")</f>
        <v/>
      </c>
      <c r="U34" t="str">
        <f>IFERROR(IF(VLOOKUP(A34,店舗・テナント!A34:$N$451,COLUMN(C34),FALSE)="","",VLOOKUP(A34,店舗・テナント!A34:$N$451,COLUMN(C34),FALSE)),"")</f>
        <v/>
      </c>
      <c r="V34" t="str">
        <f>IFERROR(IF(VLOOKUP(A34,店舗・テナント!A34:$N$451,COLUMN(D34),FALSE)="","",VLOOKUP(A34,店舗・テナント!A34:$N$451,COLUMN(D34),FALSE)),"")</f>
        <v/>
      </c>
      <c r="W34" t="str">
        <f>IFERROR(IF(VLOOKUP(A34,店舗・テナント!A34:$N$451,COLUMN(E34),FALSE)="","",VLOOKUP(A34,店舗・テナント!A34:$N$451,COLUMN(E34),FALSE)),"")</f>
        <v/>
      </c>
      <c r="X34" t="str">
        <f>IFERROR(IF(VLOOKUP(A34,店舗・テナント!A34:$N$451,COLUMN(F34),FALSE)="","",VLOOKUP(A34,店舗・テナント!A34:$N$451,COLUMN(F34),FALSE)),"")</f>
        <v/>
      </c>
      <c r="Y34" t="str">
        <f>IFERROR(IF(VLOOKUP(A34,店舗・テナント!A34:$N$451,COLUMN(G34),FALSE)="","",VLOOKUP(A34,店舗・テナント!A34:$N$451,COLUMN(G34),FALSE)),"")</f>
        <v/>
      </c>
      <c r="Z34" t="str">
        <f>IFERROR(IF(VLOOKUP(A34,店舗・テナント!A34:$N$451,COLUMN(H34),FALSE)="","",VLOOKUP(A34,店舗・テナント!A34:$N$451,COLUMN(H34),FALSE)),"")</f>
        <v/>
      </c>
      <c r="AA34" t="str">
        <f>IFERROR(IF(VLOOKUP(A34,店舗・テナント!A34:$N$451,COLUMN(I34),FALSE)="","",VLOOKUP(A34,店舗・テナント!A34:$N$451,COLUMN(I34),FALSE)),"")</f>
        <v/>
      </c>
      <c r="AB34" t="str">
        <f>IFERROR(IF(VLOOKUP(A34,店舗・テナント!A34:$N$451,COLUMN(J34),FALSE)="","",VLOOKUP(A34,店舗・テナント!A34:$N$451,COLUMN(J34),FALSE)),"")</f>
        <v/>
      </c>
      <c r="AC34" t="str">
        <f>IFERROR(IF(VLOOKUP(A34,店舗・テナント!A34:$N$451,COLUMN(K34),FALSE)="","",VLOOKUP(A34,店舗・テナント!A34:$N$451,COLUMN(K34),FALSE)),"")</f>
        <v/>
      </c>
      <c r="AD34" t="str">
        <f>IFERROR(IF(VLOOKUP(A34,店舗・テナント!A34:$N$451,COLUMN(L34),FALSE)="","",VLOOKUP(A34,店舗・テナント!A34:$N$451,COLUMN(L34),FALSE)),"")</f>
        <v/>
      </c>
      <c r="AE34" t="str">
        <f>IFERROR(IF(VLOOKUP(A34,店舗・テナント!A34:$N$451,COLUMN(M34),FALSE)="","",VLOOKUP(A34,店舗・テナント!A34:$N$451,COLUMN(M34),FALSE)),"")</f>
        <v/>
      </c>
      <c r="AF34" t="str">
        <f>IFERROR(IF(VLOOKUP(A34,店舗・テナント!A34:$N$451,COLUMN(N34),FALSE)="","",VLOOKUP(A34,店舗・テナント!A34:$N$451,COLUMN(N34),FALSE)),"")</f>
        <v/>
      </c>
    </row>
    <row r="35" spans="1:32" x14ac:dyDescent="0.25">
      <c r="A35" t="str">
        <f>IF(VLOOKUP(ROW(A34),店舗・テナント!$A$4:$N$451,2,FALSE)&lt;&gt;"",ROW(A34),"")</f>
        <v/>
      </c>
      <c r="B35" t="str">
        <f>IFERROR(IF(VLOOKUP(A35,事業者情報!$A$10:$R$109,COLUMN(B35),FALSE)&lt;&gt;"",1,IF(VLOOKUP(A35,店舗・テナント!$A$4:$N$451,COLUMN(B35),FALSE)&lt;&gt;"",2,"")),"")</f>
        <v/>
      </c>
      <c r="C35" t="str">
        <f>IF(B35=1,VLOOKUP(A35,事業者情報!$A$10:$R$109,COLUMN(B35),FALSE),IF(B35=2,C34,""))</f>
        <v/>
      </c>
      <c r="D35" t="str">
        <f>IF(B35=1,VLOOKUP(A35,事業者情報!$A$10:$R$109,COLUMN(C35),FALSE),IF(B35=2,D34,""))</f>
        <v/>
      </c>
      <c r="E35" t="str">
        <f>IF(B35=1,VLOOKUP(A35,事業者情報!$A$10:$R$109,COLUMN(D35),FALSE),IF(B35=2,E34,""))</f>
        <v/>
      </c>
      <c r="F35" t="str">
        <f>IF(B35=1,VLOOKUP(A35,事業者情報!$A$10:$R$109,COLUMN(E35),FALSE),IF(B35=2,F34,""))</f>
        <v/>
      </c>
      <c r="G35" t="str">
        <f>IF(B35=1,VLOOKUP(A35,事業者情報!$A$10:$R$109,COLUMN(F35),FALSE),IF(B35=2,G34,""))</f>
        <v/>
      </c>
      <c r="H35" t="str">
        <f>IF(B35=1,VLOOKUP(A35,事業者情報!$A$10:$R$109,COLUMN(G35),FALSE),IF(B35=2,H34,""))</f>
        <v/>
      </c>
      <c r="I35" t="str">
        <f>IF(B35=1,VLOOKUP(A35,事業者情報!$A$10:$R$109,COLUMN(H35),FALSE),IF(B35=2,I34,""))</f>
        <v/>
      </c>
      <c r="J35" t="str">
        <f>IF(B35=1,VLOOKUP(A35,事業者情報!$A$10:$R$109,COLUMN(I35),FALSE),IF(B35=2,J34,""))</f>
        <v/>
      </c>
      <c r="K35" t="str">
        <f>IF(B35=1,VLOOKUP(A35,事業者情報!$A$10:$R$109,COLUMN(J35),FALSE),IF(B35=2,K34,""))</f>
        <v/>
      </c>
      <c r="L35" t="str">
        <f>IF(B35=1,VLOOKUP(A35,事業者情報!$A$10:$R$109,COLUMN(K35),FALSE),IF(B35=2,L34,""))</f>
        <v/>
      </c>
      <c r="M35" t="str">
        <f>IF(B35=1,VLOOKUP(A35,事業者情報!$A$10:$R$109,COLUMN(L35),FALSE),IF(B35=2,M34,""))</f>
        <v/>
      </c>
      <c r="N35" t="str">
        <f>IF(B35=1,VLOOKUP(A35,事業者情報!$A$10:$R$109,COLUMN(M35),FALSE),IF(B35=2,N34,""))</f>
        <v/>
      </c>
      <c r="O35" t="str">
        <f>IF(B35=1,VLOOKUP(A35,事業者情報!$A$10:$R$109,COLUMN(N35),FALSE),IF(B35=2,O34,""))</f>
        <v/>
      </c>
      <c r="P35" t="str">
        <f>IF(B35=1,VLOOKUP(A35,事業者情報!$A$10:$R$109,COLUMN(O35),FALSE),IF(B35=2,P34,""))</f>
        <v/>
      </c>
      <c r="Q35" t="str">
        <f>IF(B35=1,VLOOKUP(A35,事業者情報!$A$10:$R$109,COLUMN(P35),FALSE),IF(B35=2,Q34,""))</f>
        <v/>
      </c>
      <c r="R35" t="str">
        <f>IF(B35=1,VLOOKUP(A35,事業者情報!$A$10:$R$109,COLUMN(Q35),FALSE),IF(B35=2,R34,""))</f>
        <v/>
      </c>
      <c r="S35" t="str">
        <f>IF(B35=1,VLOOKUP(A35,事業者情報!$A$10:$R$109,COLUMN(R35),FALSE),IF(B35=2,S34,""))</f>
        <v/>
      </c>
      <c r="T35" t="str">
        <f>IFERROR(IF(VLOOKUP(A35,店舗・テナント!A35:$N$451,COLUMN(B35),FALSE)="","",VLOOKUP(A35,店舗・テナント!A35:$N$451,COLUMN(B35),FALSE)),"")</f>
        <v/>
      </c>
      <c r="U35" t="str">
        <f>IFERROR(IF(VLOOKUP(A35,店舗・テナント!A35:$N$451,COLUMN(C35),FALSE)="","",VLOOKUP(A35,店舗・テナント!A35:$N$451,COLUMN(C35),FALSE)),"")</f>
        <v/>
      </c>
      <c r="V35" t="str">
        <f>IFERROR(IF(VLOOKUP(A35,店舗・テナント!A35:$N$451,COLUMN(D35),FALSE)="","",VLOOKUP(A35,店舗・テナント!A35:$N$451,COLUMN(D35),FALSE)),"")</f>
        <v/>
      </c>
      <c r="W35" t="str">
        <f>IFERROR(IF(VLOOKUP(A35,店舗・テナント!A35:$N$451,COLUMN(E35),FALSE)="","",VLOOKUP(A35,店舗・テナント!A35:$N$451,COLUMN(E35),FALSE)),"")</f>
        <v/>
      </c>
      <c r="X35" t="str">
        <f>IFERROR(IF(VLOOKUP(A35,店舗・テナント!A35:$N$451,COLUMN(F35),FALSE)="","",VLOOKUP(A35,店舗・テナント!A35:$N$451,COLUMN(F35),FALSE)),"")</f>
        <v/>
      </c>
      <c r="Y35" t="str">
        <f>IFERROR(IF(VLOOKUP(A35,店舗・テナント!A35:$N$451,COLUMN(G35),FALSE)="","",VLOOKUP(A35,店舗・テナント!A35:$N$451,COLUMN(G35),FALSE)),"")</f>
        <v/>
      </c>
      <c r="Z35" t="str">
        <f>IFERROR(IF(VLOOKUP(A35,店舗・テナント!A35:$N$451,COLUMN(H35),FALSE)="","",VLOOKUP(A35,店舗・テナント!A35:$N$451,COLUMN(H35),FALSE)),"")</f>
        <v/>
      </c>
      <c r="AA35" t="str">
        <f>IFERROR(IF(VLOOKUP(A35,店舗・テナント!A35:$N$451,COLUMN(I35),FALSE)="","",VLOOKUP(A35,店舗・テナント!A35:$N$451,COLUMN(I35),FALSE)),"")</f>
        <v/>
      </c>
      <c r="AB35" t="str">
        <f>IFERROR(IF(VLOOKUP(A35,店舗・テナント!A35:$N$451,COLUMN(J35),FALSE)="","",VLOOKUP(A35,店舗・テナント!A35:$N$451,COLUMN(J35),FALSE)),"")</f>
        <v/>
      </c>
      <c r="AC35" t="str">
        <f>IFERROR(IF(VLOOKUP(A35,店舗・テナント!A35:$N$451,COLUMN(K35),FALSE)="","",VLOOKUP(A35,店舗・テナント!A35:$N$451,COLUMN(K35),FALSE)),"")</f>
        <v/>
      </c>
      <c r="AD35" t="str">
        <f>IFERROR(IF(VLOOKUP(A35,店舗・テナント!A35:$N$451,COLUMN(L35),FALSE)="","",VLOOKUP(A35,店舗・テナント!A35:$N$451,COLUMN(L35),FALSE)),"")</f>
        <v/>
      </c>
      <c r="AE35" t="str">
        <f>IFERROR(IF(VLOOKUP(A35,店舗・テナント!A35:$N$451,COLUMN(M35),FALSE)="","",VLOOKUP(A35,店舗・テナント!A35:$N$451,COLUMN(M35),FALSE)),"")</f>
        <v/>
      </c>
      <c r="AF35" t="str">
        <f>IFERROR(IF(VLOOKUP(A35,店舗・テナント!A35:$N$451,COLUMN(N35),FALSE)="","",VLOOKUP(A35,店舗・テナント!A35:$N$451,COLUMN(N35),FALSE)),"")</f>
        <v/>
      </c>
    </row>
    <row r="36" spans="1:32" x14ac:dyDescent="0.25">
      <c r="A36" t="str">
        <f>IF(VLOOKUP(ROW(A35),店舗・テナント!$A$4:$N$451,2,FALSE)&lt;&gt;"",ROW(A35),"")</f>
        <v/>
      </c>
      <c r="B36" t="str">
        <f>IFERROR(IF(VLOOKUP(A36,事業者情報!$A$10:$R$109,COLUMN(B36),FALSE)&lt;&gt;"",1,IF(VLOOKUP(A36,店舗・テナント!$A$4:$N$451,COLUMN(B36),FALSE)&lt;&gt;"",2,"")),"")</f>
        <v/>
      </c>
      <c r="C36" t="str">
        <f>IF(B36=1,VLOOKUP(A36,事業者情報!$A$10:$R$109,COLUMN(B36),FALSE),IF(B36=2,C35,""))</f>
        <v/>
      </c>
      <c r="D36" t="str">
        <f>IF(B36=1,VLOOKUP(A36,事業者情報!$A$10:$R$109,COLUMN(C36),FALSE),IF(B36=2,D35,""))</f>
        <v/>
      </c>
      <c r="E36" t="str">
        <f>IF(B36=1,VLOOKUP(A36,事業者情報!$A$10:$R$109,COLUMN(D36),FALSE),IF(B36=2,E35,""))</f>
        <v/>
      </c>
      <c r="F36" t="str">
        <f>IF(B36=1,VLOOKUP(A36,事業者情報!$A$10:$R$109,COLUMN(E36),FALSE),IF(B36=2,F35,""))</f>
        <v/>
      </c>
      <c r="G36" t="str">
        <f>IF(B36=1,VLOOKUP(A36,事業者情報!$A$10:$R$109,COLUMN(F36),FALSE),IF(B36=2,G35,""))</f>
        <v/>
      </c>
      <c r="H36" t="str">
        <f>IF(B36=1,VLOOKUP(A36,事業者情報!$A$10:$R$109,COLUMN(G36),FALSE),IF(B36=2,H35,""))</f>
        <v/>
      </c>
      <c r="I36" t="str">
        <f>IF(B36=1,VLOOKUP(A36,事業者情報!$A$10:$R$109,COLUMN(H36),FALSE),IF(B36=2,I35,""))</f>
        <v/>
      </c>
      <c r="J36" t="str">
        <f>IF(B36=1,VLOOKUP(A36,事業者情報!$A$10:$R$109,COLUMN(I36),FALSE),IF(B36=2,J35,""))</f>
        <v/>
      </c>
      <c r="K36" t="str">
        <f>IF(B36=1,VLOOKUP(A36,事業者情報!$A$10:$R$109,COLUMN(J36),FALSE),IF(B36=2,K35,""))</f>
        <v/>
      </c>
      <c r="L36" t="str">
        <f>IF(B36=1,VLOOKUP(A36,事業者情報!$A$10:$R$109,COLUMN(K36),FALSE),IF(B36=2,L35,""))</f>
        <v/>
      </c>
      <c r="M36" t="str">
        <f>IF(B36=1,VLOOKUP(A36,事業者情報!$A$10:$R$109,COLUMN(L36),FALSE),IF(B36=2,M35,""))</f>
        <v/>
      </c>
      <c r="N36" t="str">
        <f>IF(B36=1,VLOOKUP(A36,事業者情報!$A$10:$R$109,COLUMN(M36),FALSE),IF(B36=2,N35,""))</f>
        <v/>
      </c>
      <c r="O36" t="str">
        <f>IF(B36=1,VLOOKUP(A36,事業者情報!$A$10:$R$109,COLUMN(N36),FALSE),IF(B36=2,O35,""))</f>
        <v/>
      </c>
      <c r="P36" t="str">
        <f>IF(B36=1,VLOOKUP(A36,事業者情報!$A$10:$R$109,COLUMN(O36),FALSE),IF(B36=2,P35,""))</f>
        <v/>
      </c>
      <c r="Q36" t="str">
        <f>IF(B36=1,VLOOKUP(A36,事業者情報!$A$10:$R$109,COLUMN(P36),FALSE),IF(B36=2,Q35,""))</f>
        <v/>
      </c>
      <c r="R36" t="str">
        <f>IF(B36=1,VLOOKUP(A36,事業者情報!$A$10:$R$109,COLUMN(Q36),FALSE),IF(B36=2,R35,""))</f>
        <v/>
      </c>
      <c r="S36" t="str">
        <f>IF(B36=1,VLOOKUP(A36,事業者情報!$A$10:$R$109,COLUMN(R36),FALSE),IF(B36=2,S35,""))</f>
        <v/>
      </c>
      <c r="T36" t="str">
        <f>IFERROR(IF(VLOOKUP(A36,店舗・テナント!A36:$N$451,COLUMN(B36),FALSE)="","",VLOOKUP(A36,店舗・テナント!A36:$N$451,COLUMN(B36),FALSE)),"")</f>
        <v/>
      </c>
      <c r="U36" t="str">
        <f>IFERROR(IF(VLOOKUP(A36,店舗・テナント!A36:$N$451,COLUMN(C36),FALSE)="","",VLOOKUP(A36,店舗・テナント!A36:$N$451,COLUMN(C36),FALSE)),"")</f>
        <v/>
      </c>
      <c r="V36" t="str">
        <f>IFERROR(IF(VLOOKUP(A36,店舗・テナント!A36:$N$451,COLUMN(D36),FALSE)="","",VLOOKUP(A36,店舗・テナント!A36:$N$451,COLUMN(D36),FALSE)),"")</f>
        <v/>
      </c>
      <c r="W36" t="str">
        <f>IFERROR(IF(VLOOKUP(A36,店舗・テナント!A36:$N$451,COLUMN(E36),FALSE)="","",VLOOKUP(A36,店舗・テナント!A36:$N$451,COLUMN(E36),FALSE)),"")</f>
        <v/>
      </c>
      <c r="X36" t="str">
        <f>IFERROR(IF(VLOOKUP(A36,店舗・テナント!A36:$N$451,COLUMN(F36),FALSE)="","",VLOOKUP(A36,店舗・テナント!A36:$N$451,COLUMN(F36),FALSE)),"")</f>
        <v/>
      </c>
      <c r="Y36" t="str">
        <f>IFERROR(IF(VLOOKUP(A36,店舗・テナント!A36:$N$451,COLUMN(G36),FALSE)="","",VLOOKUP(A36,店舗・テナント!A36:$N$451,COLUMN(G36),FALSE)),"")</f>
        <v/>
      </c>
      <c r="Z36" t="str">
        <f>IFERROR(IF(VLOOKUP(A36,店舗・テナント!A36:$N$451,COLUMN(H36),FALSE)="","",VLOOKUP(A36,店舗・テナント!A36:$N$451,COLUMN(H36),FALSE)),"")</f>
        <v/>
      </c>
      <c r="AA36" t="str">
        <f>IFERROR(IF(VLOOKUP(A36,店舗・テナント!A36:$N$451,COLUMN(I36),FALSE)="","",VLOOKUP(A36,店舗・テナント!A36:$N$451,COLUMN(I36),FALSE)),"")</f>
        <v/>
      </c>
      <c r="AB36" t="str">
        <f>IFERROR(IF(VLOOKUP(A36,店舗・テナント!A36:$N$451,COLUMN(J36),FALSE)="","",VLOOKUP(A36,店舗・テナント!A36:$N$451,COLUMN(J36),FALSE)),"")</f>
        <v/>
      </c>
      <c r="AC36" t="str">
        <f>IFERROR(IF(VLOOKUP(A36,店舗・テナント!A36:$N$451,COLUMN(K36),FALSE)="","",VLOOKUP(A36,店舗・テナント!A36:$N$451,COLUMN(K36),FALSE)),"")</f>
        <v/>
      </c>
      <c r="AD36" t="str">
        <f>IFERROR(IF(VLOOKUP(A36,店舗・テナント!A36:$N$451,COLUMN(L36),FALSE)="","",VLOOKUP(A36,店舗・テナント!A36:$N$451,COLUMN(L36),FALSE)),"")</f>
        <v/>
      </c>
      <c r="AE36" t="str">
        <f>IFERROR(IF(VLOOKUP(A36,店舗・テナント!A36:$N$451,COLUMN(M36),FALSE)="","",VLOOKUP(A36,店舗・テナント!A36:$N$451,COLUMN(M36),FALSE)),"")</f>
        <v/>
      </c>
      <c r="AF36" t="str">
        <f>IFERROR(IF(VLOOKUP(A36,店舗・テナント!A36:$N$451,COLUMN(N36),FALSE)="","",VLOOKUP(A36,店舗・テナント!A36:$N$451,COLUMN(N36),FALSE)),"")</f>
        <v/>
      </c>
    </row>
    <row r="37" spans="1:32" x14ac:dyDescent="0.25">
      <c r="A37" t="str">
        <f>IF(VLOOKUP(ROW(A36),店舗・テナント!$A$4:$N$451,2,FALSE)&lt;&gt;"",ROW(A36),"")</f>
        <v/>
      </c>
      <c r="B37" t="str">
        <f>IFERROR(IF(VLOOKUP(A37,事業者情報!$A$10:$R$109,COLUMN(B37),FALSE)&lt;&gt;"",1,IF(VLOOKUP(A37,店舗・テナント!$A$4:$N$451,COLUMN(B37),FALSE)&lt;&gt;"",2,"")),"")</f>
        <v/>
      </c>
      <c r="C37" t="str">
        <f>IF(B37=1,VLOOKUP(A37,事業者情報!$A$10:$R$109,COLUMN(B37),FALSE),IF(B37=2,C36,""))</f>
        <v/>
      </c>
      <c r="D37" t="str">
        <f>IF(B37=1,VLOOKUP(A37,事業者情報!$A$10:$R$109,COLUMN(C37),FALSE),IF(B37=2,D36,""))</f>
        <v/>
      </c>
      <c r="E37" t="str">
        <f>IF(B37=1,VLOOKUP(A37,事業者情報!$A$10:$R$109,COLUMN(D37),FALSE),IF(B37=2,E36,""))</f>
        <v/>
      </c>
      <c r="F37" t="str">
        <f>IF(B37=1,VLOOKUP(A37,事業者情報!$A$10:$R$109,COLUMN(E37),FALSE),IF(B37=2,F36,""))</f>
        <v/>
      </c>
      <c r="G37" t="str">
        <f>IF(B37=1,VLOOKUP(A37,事業者情報!$A$10:$R$109,COLUMN(F37),FALSE),IF(B37=2,G36,""))</f>
        <v/>
      </c>
      <c r="H37" t="str">
        <f>IF(B37=1,VLOOKUP(A37,事業者情報!$A$10:$R$109,COLUMN(G37),FALSE),IF(B37=2,H36,""))</f>
        <v/>
      </c>
      <c r="I37" t="str">
        <f>IF(B37=1,VLOOKUP(A37,事業者情報!$A$10:$R$109,COLUMN(H37),FALSE),IF(B37=2,I36,""))</f>
        <v/>
      </c>
      <c r="J37" t="str">
        <f>IF(B37=1,VLOOKUP(A37,事業者情報!$A$10:$R$109,COLUMN(I37),FALSE),IF(B37=2,J36,""))</f>
        <v/>
      </c>
      <c r="K37" t="str">
        <f>IF(B37=1,VLOOKUP(A37,事業者情報!$A$10:$R$109,COLUMN(J37),FALSE),IF(B37=2,K36,""))</f>
        <v/>
      </c>
      <c r="L37" t="str">
        <f>IF(B37=1,VLOOKUP(A37,事業者情報!$A$10:$R$109,COLUMN(K37),FALSE),IF(B37=2,L36,""))</f>
        <v/>
      </c>
      <c r="M37" t="str">
        <f>IF(B37=1,VLOOKUP(A37,事業者情報!$A$10:$R$109,COLUMN(L37),FALSE),IF(B37=2,M36,""))</f>
        <v/>
      </c>
      <c r="N37" t="str">
        <f>IF(B37=1,VLOOKUP(A37,事業者情報!$A$10:$R$109,COLUMN(M37),FALSE),IF(B37=2,N36,""))</f>
        <v/>
      </c>
      <c r="O37" t="str">
        <f>IF(B37=1,VLOOKUP(A37,事業者情報!$A$10:$R$109,COLUMN(N37),FALSE),IF(B37=2,O36,""))</f>
        <v/>
      </c>
      <c r="P37" t="str">
        <f>IF(B37=1,VLOOKUP(A37,事業者情報!$A$10:$R$109,COLUMN(O37),FALSE),IF(B37=2,P36,""))</f>
        <v/>
      </c>
      <c r="Q37" t="str">
        <f>IF(B37=1,VLOOKUP(A37,事業者情報!$A$10:$R$109,COLUMN(P37),FALSE),IF(B37=2,Q36,""))</f>
        <v/>
      </c>
      <c r="R37" t="str">
        <f>IF(B37=1,VLOOKUP(A37,事業者情報!$A$10:$R$109,COLUMN(Q37),FALSE),IF(B37=2,R36,""))</f>
        <v/>
      </c>
      <c r="S37" t="str">
        <f>IF(B37=1,VLOOKUP(A37,事業者情報!$A$10:$R$109,COLUMN(R37),FALSE),IF(B37=2,S36,""))</f>
        <v/>
      </c>
      <c r="T37" t="str">
        <f>IFERROR(IF(VLOOKUP(A37,店舗・テナント!A37:$N$451,COLUMN(B37),FALSE)="","",VLOOKUP(A37,店舗・テナント!A37:$N$451,COLUMN(B37),FALSE)),"")</f>
        <v/>
      </c>
      <c r="U37" t="str">
        <f>IFERROR(IF(VLOOKUP(A37,店舗・テナント!A37:$N$451,COLUMN(C37),FALSE)="","",VLOOKUP(A37,店舗・テナント!A37:$N$451,COLUMN(C37),FALSE)),"")</f>
        <v/>
      </c>
      <c r="V37" t="str">
        <f>IFERROR(IF(VLOOKUP(A37,店舗・テナント!A37:$N$451,COLUMN(D37),FALSE)="","",VLOOKUP(A37,店舗・テナント!A37:$N$451,COLUMN(D37),FALSE)),"")</f>
        <v/>
      </c>
      <c r="W37" t="str">
        <f>IFERROR(IF(VLOOKUP(A37,店舗・テナント!A37:$N$451,COLUMN(E37),FALSE)="","",VLOOKUP(A37,店舗・テナント!A37:$N$451,COLUMN(E37),FALSE)),"")</f>
        <v/>
      </c>
      <c r="X37" t="str">
        <f>IFERROR(IF(VLOOKUP(A37,店舗・テナント!A37:$N$451,COLUMN(F37),FALSE)="","",VLOOKUP(A37,店舗・テナント!A37:$N$451,COLUMN(F37),FALSE)),"")</f>
        <v/>
      </c>
      <c r="Y37" t="str">
        <f>IFERROR(IF(VLOOKUP(A37,店舗・テナント!A37:$N$451,COLUMN(G37),FALSE)="","",VLOOKUP(A37,店舗・テナント!A37:$N$451,COLUMN(G37),FALSE)),"")</f>
        <v/>
      </c>
      <c r="Z37" t="str">
        <f>IFERROR(IF(VLOOKUP(A37,店舗・テナント!A37:$N$451,COLUMN(H37),FALSE)="","",VLOOKUP(A37,店舗・テナント!A37:$N$451,COLUMN(H37),FALSE)),"")</f>
        <v/>
      </c>
      <c r="AA37" t="str">
        <f>IFERROR(IF(VLOOKUP(A37,店舗・テナント!A37:$N$451,COLUMN(I37),FALSE)="","",VLOOKUP(A37,店舗・テナント!A37:$N$451,COLUMN(I37),FALSE)),"")</f>
        <v/>
      </c>
      <c r="AB37" t="str">
        <f>IFERROR(IF(VLOOKUP(A37,店舗・テナント!A37:$N$451,COLUMN(J37),FALSE)="","",VLOOKUP(A37,店舗・テナント!A37:$N$451,COLUMN(J37),FALSE)),"")</f>
        <v/>
      </c>
      <c r="AC37" t="str">
        <f>IFERROR(IF(VLOOKUP(A37,店舗・テナント!A37:$N$451,COLUMN(K37),FALSE)="","",VLOOKUP(A37,店舗・テナント!A37:$N$451,COLUMN(K37),FALSE)),"")</f>
        <v/>
      </c>
      <c r="AD37" t="str">
        <f>IFERROR(IF(VLOOKUP(A37,店舗・テナント!A37:$N$451,COLUMN(L37),FALSE)="","",VLOOKUP(A37,店舗・テナント!A37:$N$451,COLUMN(L37),FALSE)),"")</f>
        <v/>
      </c>
      <c r="AE37" t="str">
        <f>IFERROR(IF(VLOOKUP(A37,店舗・テナント!A37:$N$451,COLUMN(M37),FALSE)="","",VLOOKUP(A37,店舗・テナント!A37:$N$451,COLUMN(M37),FALSE)),"")</f>
        <v/>
      </c>
      <c r="AF37" t="str">
        <f>IFERROR(IF(VLOOKUP(A37,店舗・テナント!A37:$N$451,COLUMN(N37),FALSE)="","",VLOOKUP(A37,店舗・テナント!A37:$N$451,COLUMN(N37),FALSE)),"")</f>
        <v/>
      </c>
    </row>
    <row r="38" spans="1:32" x14ac:dyDescent="0.25">
      <c r="A38" t="str">
        <f>IF(VLOOKUP(ROW(A37),店舗・テナント!$A$4:$N$451,2,FALSE)&lt;&gt;"",ROW(A37),"")</f>
        <v/>
      </c>
      <c r="B38" t="str">
        <f>IFERROR(IF(VLOOKUP(A38,事業者情報!$A$10:$R$109,COLUMN(B38),FALSE)&lt;&gt;"",1,IF(VLOOKUP(A38,店舗・テナント!$A$4:$N$451,COLUMN(B38),FALSE)&lt;&gt;"",2,"")),"")</f>
        <v/>
      </c>
      <c r="C38" t="str">
        <f>IF(B38=1,VLOOKUP(A38,事業者情報!$A$10:$R$109,COLUMN(B38),FALSE),IF(B38=2,C37,""))</f>
        <v/>
      </c>
      <c r="D38" t="str">
        <f>IF(B38=1,VLOOKUP(A38,事業者情報!$A$10:$R$109,COLUMN(C38),FALSE),IF(B38=2,D37,""))</f>
        <v/>
      </c>
      <c r="E38" t="str">
        <f>IF(B38=1,VLOOKUP(A38,事業者情報!$A$10:$R$109,COLUMN(D38),FALSE),IF(B38=2,E37,""))</f>
        <v/>
      </c>
      <c r="F38" t="str">
        <f>IF(B38=1,VLOOKUP(A38,事業者情報!$A$10:$R$109,COLUMN(E38),FALSE),IF(B38=2,F37,""))</f>
        <v/>
      </c>
      <c r="G38" t="str">
        <f>IF(B38=1,VLOOKUP(A38,事業者情報!$A$10:$R$109,COLUMN(F38),FALSE),IF(B38=2,G37,""))</f>
        <v/>
      </c>
      <c r="H38" t="str">
        <f>IF(B38=1,VLOOKUP(A38,事業者情報!$A$10:$R$109,COLUMN(G38),FALSE),IF(B38=2,H37,""))</f>
        <v/>
      </c>
      <c r="I38" t="str">
        <f>IF(B38=1,VLOOKUP(A38,事業者情報!$A$10:$R$109,COLUMN(H38),FALSE),IF(B38=2,I37,""))</f>
        <v/>
      </c>
      <c r="J38" t="str">
        <f>IF(B38=1,VLOOKUP(A38,事業者情報!$A$10:$R$109,COLUMN(I38),FALSE),IF(B38=2,J37,""))</f>
        <v/>
      </c>
      <c r="K38" t="str">
        <f>IF(B38=1,VLOOKUP(A38,事業者情報!$A$10:$R$109,COLUMN(J38),FALSE),IF(B38=2,K37,""))</f>
        <v/>
      </c>
      <c r="L38" t="str">
        <f>IF(B38=1,VLOOKUP(A38,事業者情報!$A$10:$R$109,COLUMN(K38),FALSE),IF(B38=2,L37,""))</f>
        <v/>
      </c>
      <c r="M38" t="str">
        <f>IF(B38=1,VLOOKUP(A38,事業者情報!$A$10:$R$109,COLUMN(L38),FALSE),IF(B38=2,M37,""))</f>
        <v/>
      </c>
      <c r="N38" t="str">
        <f>IF(B38=1,VLOOKUP(A38,事業者情報!$A$10:$R$109,COLUMN(M38),FALSE),IF(B38=2,N37,""))</f>
        <v/>
      </c>
      <c r="O38" t="str">
        <f>IF(B38=1,VLOOKUP(A38,事業者情報!$A$10:$R$109,COLUMN(N38),FALSE),IF(B38=2,O37,""))</f>
        <v/>
      </c>
      <c r="P38" t="str">
        <f>IF(B38=1,VLOOKUP(A38,事業者情報!$A$10:$R$109,COLUMN(O38),FALSE),IF(B38=2,P37,""))</f>
        <v/>
      </c>
      <c r="Q38" t="str">
        <f>IF(B38=1,VLOOKUP(A38,事業者情報!$A$10:$R$109,COLUMN(P38),FALSE),IF(B38=2,Q37,""))</f>
        <v/>
      </c>
      <c r="R38" t="str">
        <f>IF(B38=1,VLOOKUP(A38,事業者情報!$A$10:$R$109,COLUMN(Q38),FALSE),IF(B38=2,R37,""))</f>
        <v/>
      </c>
      <c r="S38" t="str">
        <f>IF(B38=1,VLOOKUP(A38,事業者情報!$A$10:$R$109,COLUMN(R38),FALSE),IF(B38=2,S37,""))</f>
        <v/>
      </c>
      <c r="T38" t="str">
        <f>IFERROR(IF(VLOOKUP(A38,店舗・テナント!A38:$N$451,COLUMN(B38),FALSE)="","",VLOOKUP(A38,店舗・テナント!A38:$N$451,COLUMN(B38),FALSE)),"")</f>
        <v/>
      </c>
      <c r="U38" t="str">
        <f>IFERROR(IF(VLOOKUP(A38,店舗・テナント!A38:$N$451,COLUMN(C38),FALSE)="","",VLOOKUP(A38,店舗・テナント!A38:$N$451,COLUMN(C38),FALSE)),"")</f>
        <v/>
      </c>
      <c r="V38" t="str">
        <f>IFERROR(IF(VLOOKUP(A38,店舗・テナント!A38:$N$451,COLUMN(D38),FALSE)="","",VLOOKUP(A38,店舗・テナント!A38:$N$451,COLUMN(D38),FALSE)),"")</f>
        <v/>
      </c>
      <c r="W38" t="str">
        <f>IFERROR(IF(VLOOKUP(A38,店舗・テナント!A38:$N$451,COLUMN(E38),FALSE)="","",VLOOKUP(A38,店舗・テナント!A38:$N$451,COLUMN(E38),FALSE)),"")</f>
        <v/>
      </c>
      <c r="X38" t="str">
        <f>IFERROR(IF(VLOOKUP(A38,店舗・テナント!A38:$N$451,COLUMN(F38),FALSE)="","",VLOOKUP(A38,店舗・テナント!A38:$N$451,COLUMN(F38),FALSE)),"")</f>
        <v/>
      </c>
      <c r="Y38" t="str">
        <f>IFERROR(IF(VLOOKUP(A38,店舗・テナント!A38:$N$451,COLUMN(G38),FALSE)="","",VLOOKUP(A38,店舗・テナント!A38:$N$451,COLUMN(G38),FALSE)),"")</f>
        <v/>
      </c>
      <c r="Z38" t="str">
        <f>IFERROR(IF(VLOOKUP(A38,店舗・テナント!A38:$N$451,COLUMN(H38),FALSE)="","",VLOOKUP(A38,店舗・テナント!A38:$N$451,COLUMN(H38),FALSE)),"")</f>
        <v/>
      </c>
      <c r="AA38" t="str">
        <f>IFERROR(IF(VLOOKUP(A38,店舗・テナント!A38:$N$451,COLUMN(I38),FALSE)="","",VLOOKUP(A38,店舗・テナント!A38:$N$451,COLUMN(I38),FALSE)),"")</f>
        <v/>
      </c>
      <c r="AB38" t="str">
        <f>IFERROR(IF(VLOOKUP(A38,店舗・テナント!A38:$N$451,COLUMN(J38),FALSE)="","",VLOOKUP(A38,店舗・テナント!A38:$N$451,COLUMN(J38),FALSE)),"")</f>
        <v/>
      </c>
      <c r="AC38" t="str">
        <f>IFERROR(IF(VLOOKUP(A38,店舗・テナント!A38:$N$451,COLUMN(K38),FALSE)="","",VLOOKUP(A38,店舗・テナント!A38:$N$451,COLUMN(K38),FALSE)),"")</f>
        <v/>
      </c>
      <c r="AD38" t="str">
        <f>IFERROR(IF(VLOOKUP(A38,店舗・テナント!A38:$N$451,COLUMN(L38),FALSE)="","",VLOOKUP(A38,店舗・テナント!A38:$N$451,COLUMN(L38),FALSE)),"")</f>
        <v/>
      </c>
      <c r="AE38" t="str">
        <f>IFERROR(IF(VLOOKUP(A38,店舗・テナント!A38:$N$451,COLUMN(M38),FALSE)="","",VLOOKUP(A38,店舗・テナント!A38:$N$451,COLUMN(M38),FALSE)),"")</f>
        <v/>
      </c>
      <c r="AF38" t="str">
        <f>IFERROR(IF(VLOOKUP(A38,店舗・テナント!A38:$N$451,COLUMN(N38),FALSE)="","",VLOOKUP(A38,店舗・テナント!A38:$N$451,COLUMN(N38),FALSE)),"")</f>
        <v/>
      </c>
    </row>
    <row r="39" spans="1:32" x14ac:dyDescent="0.25">
      <c r="A39" t="str">
        <f>IF(VLOOKUP(ROW(A38),店舗・テナント!$A$4:$N$451,2,FALSE)&lt;&gt;"",ROW(A38),"")</f>
        <v/>
      </c>
      <c r="B39" t="str">
        <f>IFERROR(IF(VLOOKUP(A39,事業者情報!$A$10:$R$109,COLUMN(B39),FALSE)&lt;&gt;"",1,IF(VLOOKUP(A39,店舗・テナント!$A$4:$N$451,COLUMN(B39),FALSE)&lt;&gt;"",2,"")),"")</f>
        <v/>
      </c>
      <c r="C39" t="str">
        <f>IF(B39=1,VLOOKUP(A39,事業者情報!$A$10:$R$109,COLUMN(B39),FALSE),IF(B39=2,C38,""))</f>
        <v/>
      </c>
      <c r="D39" t="str">
        <f>IF(B39=1,VLOOKUP(A39,事業者情報!$A$10:$R$109,COLUMN(C39),FALSE),IF(B39=2,D38,""))</f>
        <v/>
      </c>
      <c r="E39" t="str">
        <f>IF(B39=1,VLOOKUP(A39,事業者情報!$A$10:$R$109,COLUMN(D39),FALSE),IF(B39=2,E38,""))</f>
        <v/>
      </c>
      <c r="F39" t="str">
        <f>IF(B39=1,VLOOKUP(A39,事業者情報!$A$10:$R$109,COLUMN(E39),FALSE),IF(B39=2,F38,""))</f>
        <v/>
      </c>
      <c r="G39" t="str">
        <f>IF(B39=1,VLOOKUP(A39,事業者情報!$A$10:$R$109,COLUMN(F39),FALSE),IF(B39=2,G38,""))</f>
        <v/>
      </c>
      <c r="H39" t="str">
        <f>IF(B39=1,VLOOKUP(A39,事業者情報!$A$10:$R$109,COLUMN(G39),FALSE),IF(B39=2,H38,""))</f>
        <v/>
      </c>
      <c r="I39" t="str">
        <f>IF(B39=1,VLOOKUP(A39,事業者情報!$A$10:$R$109,COLUMN(H39),FALSE),IF(B39=2,I38,""))</f>
        <v/>
      </c>
      <c r="J39" t="str">
        <f>IF(B39=1,VLOOKUP(A39,事業者情報!$A$10:$R$109,COLUMN(I39),FALSE),IF(B39=2,J38,""))</f>
        <v/>
      </c>
      <c r="K39" t="str">
        <f>IF(B39=1,VLOOKUP(A39,事業者情報!$A$10:$R$109,COLUMN(J39),FALSE),IF(B39=2,K38,""))</f>
        <v/>
      </c>
      <c r="L39" t="str">
        <f>IF(B39=1,VLOOKUP(A39,事業者情報!$A$10:$R$109,COLUMN(K39),FALSE),IF(B39=2,L38,""))</f>
        <v/>
      </c>
      <c r="M39" t="str">
        <f>IF(B39=1,VLOOKUP(A39,事業者情報!$A$10:$R$109,COLUMN(L39),FALSE),IF(B39=2,M38,""))</f>
        <v/>
      </c>
      <c r="N39" t="str">
        <f>IF(B39=1,VLOOKUP(A39,事業者情報!$A$10:$R$109,COLUMN(M39),FALSE),IF(B39=2,N38,""))</f>
        <v/>
      </c>
      <c r="O39" t="str">
        <f>IF(B39=1,VLOOKUP(A39,事業者情報!$A$10:$R$109,COLUMN(N39),FALSE),IF(B39=2,O38,""))</f>
        <v/>
      </c>
      <c r="P39" t="str">
        <f>IF(B39=1,VLOOKUP(A39,事業者情報!$A$10:$R$109,COLUMN(O39),FALSE),IF(B39=2,P38,""))</f>
        <v/>
      </c>
      <c r="Q39" t="str">
        <f>IF(B39=1,VLOOKUP(A39,事業者情報!$A$10:$R$109,COLUMN(P39),FALSE),IF(B39=2,Q38,""))</f>
        <v/>
      </c>
      <c r="R39" t="str">
        <f>IF(B39=1,VLOOKUP(A39,事業者情報!$A$10:$R$109,COLUMN(Q39),FALSE),IF(B39=2,R38,""))</f>
        <v/>
      </c>
      <c r="S39" t="str">
        <f>IF(B39=1,VLOOKUP(A39,事業者情報!$A$10:$R$109,COLUMN(R39),FALSE),IF(B39=2,S38,""))</f>
        <v/>
      </c>
      <c r="T39" t="str">
        <f>IFERROR(IF(VLOOKUP(A39,店舗・テナント!A39:$N$451,COLUMN(B39),FALSE)="","",VLOOKUP(A39,店舗・テナント!A39:$N$451,COLUMN(B39),FALSE)),"")</f>
        <v/>
      </c>
      <c r="U39" t="str">
        <f>IFERROR(IF(VLOOKUP(A39,店舗・テナント!A39:$N$451,COLUMN(C39),FALSE)="","",VLOOKUP(A39,店舗・テナント!A39:$N$451,COLUMN(C39),FALSE)),"")</f>
        <v/>
      </c>
      <c r="V39" t="str">
        <f>IFERROR(IF(VLOOKUP(A39,店舗・テナント!A39:$N$451,COLUMN(D39),FALSE)="","",VLOOKUP(A39,店舗・テナント!A39:$N$451,COLUMN(D39),FALSE)),"")</f>
        <v/>
      </c>
      <c r="W39" t="str">
        <f>IFERROR(IF(VLOOKUP(A39,店舗・テナント!A39:$N$451,COLUMN(E39),FALSE)="","",VLOOKUP(A39,店舗・テナント!A39:$N$451,COLUMN(E39),FALSE)),"")</f>
        <v/>
      </c>
      <c r="X39" t="str">
        <f>IFERROR(IF(VLOOKUP(A39,店舗・テナント!A39:$N$451,COLUMN(F39),FALSE)="","",VLOOKUP(A39,店舗・テナント!A39:$N$451,COLUMN(F39),FALSE)),"")</f>
        <v/>
      </c>
      <c r="Y39" t="str">
        <f>IFERROR(IF(VLOOKUP(A39,店舗・テナント!A39:$N$451,COLUMN(G39),FALSE)="","",VLOOKUP(A39,店舗・テナント!A39:$N$451,COLUMN(G39),FALSE)),"")</f>
        <v/>
      </c>
      <c r="Z39" t="str">
        <f>IFERROR(IF(VLOOKUP(A39,店舗・テナント!A39:$N$451,COLUMN(H39),FALSE)="","",VLOOKUP(A39,店舗・テナント!A39:$N$451,COLUMN(H39),FALSE)),"")</f>
        <v/>
      </c>
      <c r="AA39" t="str">
        <f>IFERROR(IF(VLOOKUP(A39,店舗・テナント!A39:$N$451,COLUMN(I39),FALSE)="","",VLOOKUP(A39,店舗・テナント!A39:$N$451,COLUMN(I39),FALSE)),"")</f>
        <v/>
      </c>
      <c r="AB39" t="str">
        <f>IFERROR(IF(VLOOKUP(A39,店舗・テナント!A39:$N$451,COLUMN(J39),FALSE)="","",VLOOKUP(A39,店舗・テナント!A39:$N$451,COLUMN(J39),FALSE)),"")</f>
        <v/>
      </c>
      <c r="AC39" t="str">
        <f>IFERROR(IF(VLOOKUP(A39,店舗・テナント!A39:$N$451,COLUMN(K39),FALSE)="","",VLOOKUP(A39,店舗・テナント!A39:$N$451,COLUMN(K39),FALSE)),"")</f>
        <v/>
      </c>
      <c r="AD39" t="str">
        <f>IFERROR(IF(VLOOKUP(A39,店舗・テナント!A39:$N$451,COLUMN(L39),FALSE)="","",VLOOKUP(A39,店舗・テナント!A39:$N$451,COLUMN(L39),FALSE)),"")</f>
        <v/>
      </c>
      <c r="AE39" t="str">
        <f>IFERROR(IF(VLOOKUP(A39,店舗・テナント!A39:$N$451,COLUMN(M39),FALSE)="","",VLOOKUP(A39,店舗・テナント!A39:$N$451,COLUMN(M39),FALSE)),"")</f>
        <v/>
      </c>
      <c r="AF39" t="str">
        <f>IFERROR(IF(VLOOKUP(A39,店舗・テナント!A39:$N$451,COLUMN(N39),FALSE)="","",VLOOKUP(A39,店舗・テナント!A39:$N$451,COLUMN(N39),FALSE)),"")</f>
        <v/>
      </c>
    </row>
    <row r="40" spans="1:32" x14ac:dyDescent="0.25">
      <c r="A40" t="str">
        <f>IF(VLOOKUP(ROW(A39),店舗・テナント!$A$4:$N$451,2,FALSE)&lt;&gt;"",ROW(A39),"")</f>
        <v/>
      </c>
      <c r="B40" t="str">
        <f>IFERROR(IF(VLOOKUP(A40,事業者情報!$A$10:$R$109,COLUMN(B40),FALSE)&lt;&gt;"",1,IF(VLOOKUP(A40,店舗・テナント!$A$4:$N$451,COLUMN(B40),FALSE)&lt;&gt;"",2,"")),"")</f>
        <v/>
      </c>
      <c r="C40" t="str">
        <f>IF(B40=1,VLOOKUP(A40,事業者情報!$A$10:$R$109,COLUMN(B40),FALSE),IF(B40=2,C39,""))</f>
        <v/>
      </c>
      <c r="D40" t="str">
        <f>IF(B40=1,VLOOKUP(A40,事業者情報!$A$10:$R$109,COLUMN(C40),FALSE),IF(B40=2,D39,""))</f>
        <v/>
      </c>
      <c r="E40" t="str">
        <f>IF(B40=1,VLOOKUP(A40,事業者情報!$A$10:$R$109,COLUMN(D40),FALSE),IF(B40=2,E39,""))</f>
        <v/>
      </c>
      <c r="F40" t="str">
        <f>IF(B40=1,VLOOKUP(A40,事業者情報!$A$10:$R$109,COLUMN(E40),FALSE),IF(B40=2,F39,""))</f>
        <v/>
      </c>
      <c r="G40" t="str">
        <f>IF(B40=1,VLOOKUP(A40,事業者情報!$A$10:$R$109,COLUMN(F40),FALSE),IF(B40=2,G39,""))</f>
        <v/>
      </c>
      <c r="H40" t="str">
        <f>IF(B40=1,VLOOKUP(A40,事業者情報!$A$10:$R$109,COLUMN(G40),FALSE),IF(B40=2,H39,""))</f>
        <v/>
      </c>
      <c r="I40" t="str">
        <f>IF(B40=1,VLOOKUP(A40,事業者情報!$A$10:$R$109,COLUMN(H40),FALSE),IF(B40=2,I39,""))</f>
        <v/>
      </c>
      <c r="J40" t="str">
        <f>IF(B40=1,VLOOKUP(A40,事業者情報!$A$10:$R$109,COLUMN(I40),FALSE),IF(B40=2,J39,""))</f>
        <v/>
      </c>
      <c r="K40" t="str">
        <f>IF(B40=1,VLOOKUP(A40,事業者情報!$A$10:$R$109,COLUMN(J40),FALSE),IF(B40=2,K39,""))</f>
        <v/>
      </c>
      <c r="L40" t="str">
        <f>IF(B40=1,VLOOKUP(A40,事業者情報!$A$10:$R$109,COLUMN(K40),FALSE),IF(B40=2,L39,""))</f>
        <v/>
      </c>
      <c r="M40" t="str">
        <f>IF(B40=1,VLOOKUP(A40,事業者情報!$A$10:$R$109,COLUMN(L40),FALSE),IF(B40=2,M39,""))</f>
        <v/>
      </c>
      <c r="N40" t="str">
        <f>IF(B40=1,VLOOKUP(A40,事業者情報!$A$10:$R$109,COLUMN(M40),FALSE),IF(B40=2,N39,""))</f>
        <v/>
      </c>
      <c r="O40" t="str">
        <f>IF(B40=1,VLOOKUP(A40,事業者情報!$A$10:$R$109,COLUMN(N40),FALSE),IF(B40=2,O39,""))</f>
        <v/>
      </c>
      <c r="P40" t="str">
        <f>IF(B40=1,VLOOKUP(A40,事業者情報!$A$10:$R$109,COLUMN(O40),FALSE),IF(B40=2,P39,""))</f>
        <v/>
      </c>
      <c r="Q40" t="str">
        <f>IF(B40=1,VLOOKUP(A40,事業者情報!$A$10:$R$109,COLUMN(P40),FALSE),IF(B40=2,Q39,""))</f>
        <v/>
      </c>
      <c r="R40" t="str">
        <f>IF(B40=1,VLOOKUP(A40,事業者情報!$A$10:$R$109,COLUMN(Q40),FALSE),IF(B40=2,R39,""))</f>
        <v/>
      </c>
      <c r="S40" t="str">
        <f>IF(B40=1,VLOOKUP(A40,事業者情報!$A$10:$R$109,COLUMN(R40),FALSE),IF(B40=2,S39,""))</f>
        <v/>
      </c>
      <c r="T40" t="str">
        <f>IFERROR(IF(VLOOKUP(A40,店舗・テナント!A40:$N$451,COLUMN(B40),FALSE)="","",VLOOKUP(A40,店舗・テナント!A40:$N$451,COLUMN(B40),FALSE)),"")</f>
        <v/>
      </c>
      <c r="U40" t="str">
        <f>IFERROR(IF(VLOOKUP(A40,店舗・テナント!A40:$N$451,COLUMN(C40),FALSE)="","",VLOOKUP(A40,店舗・テナント!A40:$N$451,COLUMN(C40),FALSE)),"")</f>
        <v/>
      </c>
      <c r="V40" t="str">
        <f>IFERROR(IF(VLOOKUP(A40,店舗・テナント!A40:$N$451,COLUMN(D40),FALSE)="","",VLOOKUP(A40,店舗・テナント!A40:$N$451,COLUMN(D40),FALSE)),"")</f>
        <v/>
      </c>
      <c r="W40" t="str">
        <f>IFERROR(IF(VLOOKUP(A40,店舗・テナント!A40:$N$451,COLUMN(E40),FALSE)="","",VLOOKUP(A40,店舗・テナント!A40:$N$451,COLUMN(E40),FALSE)),"")</f>
        <v/>
      </c>
      <c r="X40" t="str">
        <f>IFERROR(IF(VLOOKUP(A40,店舗・テナント!A40:$N$451,COLUMN(F40),FALSE)="","",VLOOKUP(A40,店舗・テナント!A40:$N$451,COLUMN(F40),FALSE)),"")</f>
        <v/>
      </c>
      <c r="Y40" t="str">
        <f>IFERROR(IF(VLOOKUP(A40,店舗・テナント!A40:$N$451,COLUMN(G40),FALSE)="","",VLOOKUP(A40,店舗・テナント!A40:$N$451,COLUMN(G40),FALSE)),"")</f>
        <v/>
      </c>
      <c r="Z40" t="str">
        <f>IFERROR(IF(VLOOKUP(A40,店舗・テナント!A40:$N$451,COLUMN(H40),FALSE)="","",VLOOKUP(A40,店舗・テナント!A40:$N$451,COLUMN(H40),FALSE)),"")</f>
        <v/>
      </c>
      <c r="AA40" t="str">
        <f>IFERROR(IF(VLOOKUP(A40,店舗・テナント!A40:$N$451,COLUMN(I40),FALSE)="","",VLOOKUP(A40,店舗・テナント!A40:$N$451,COLUMN(I40),FALSE)),"")</f>
        <v/>
      </c>
      <c r="AB40" t="str">
        <f>IFERROR(IF(VLOOKUP(A40,店舗・テナント!A40:$N$451,COLUMN(J40),FALSE)="","",VLOOKUP(A40,店舗・テナント!A40:$N$451,COLUMN(J40),FALSE)),"")</f>
        <v/>
      </c>
      <c r="AC40" t="str">
        <f>IFERROR(IF(VLOOKUP(A40,店舗・テナント!A40:$N$451,COLUMN(K40),FALSE)="","",VLOOKUP(A40,店舗・テナント!A40:$N$451,COLUMN(K40),FALSE)),"")</f>
        <v/>
      </c>
      <c r="AD40" t="str">
        <f>IFERROR(IF(VLOOKUP(A40,店舗・テナント!A40:$N$451,COLUMN(L40),FALSE)="","",VLOOKUP(A40,店舗・テナント!A40:$N$451,COLUMN(L40),FALSE)),"")</f>
        <v/>
      </c>
      <c r="AE40" t="str">
        <f>IFERROR(IF(VLOOKUP(A40,店舗・テナント!A40:$N$451,COLUMN(M40),FALSE)="","",VLOOKUP(A40,店舗・テナント!A40:$N$451,COLUMN(M40),FALSE)),"")</f>
        <v/>
      </c>
      <c r="AF40" t="str">
        <f>IFERROR(IF(VLOOKUP(A40,店舗・テナント!A40:$N$451,COLUMN(N40),FALSE)="","",VLOOKUP(A40,店舗・テナント!A40:$N$451,COLUMN(N40),FALSE)),"")</f>
        <v/>
      </c>
    </row>
    <row r="41" spans="1:32" x14ac:dyDescent="0.25">
      <c r="A41" t="str">
        <f>IF(VLOOKUP(ROW(A40),店舗・テナント!$A$4:$N$451,2,FALSE)&lt;&gt;"",ROW(A40),"")</f>
        <v/>
      </c>
      <c r="B41" t="str">
        <f>IFERROR(IF(VLOOKUP(A41,事業者情報!$A$10:$R$109,COLUMN(B41),FALSE)&lt;&gt;"",1,IF(VLOOKUP(A41,店舗・テナント!$A$4:$N$451,COLUMN(B41),FALSE)&lt;&gt;"",2,"")),"")</f>
        <v/>
      </c>
      <c r="C41" t="str">
        <f>IF(B41=1,VLOOKUP(A41,事業者情報!$A$10:$R$109,COLUMN(B41),FALSE),IF(B41=2,C40,""))</f>
        <v/>
      </c>
      <c r="D41" t="str">
        <f>IF(B41=1,VLOOKUP(A41,事業者情報!$A$10:$R$109,COLUMN(C41),FALSE),IF(B41=2,D40,""))</f>
        <v/>
      </c>
      <c r="E41" t="str">
        <f>IF(B41=1,VLOOKUP(A41,事業者情報!$A$10:$R$109,COLUMN(D41),FALSE),IF(B41=2,E40,""))</f>
        <v/>
      </c>
      <c r="F41" t="str">
        <f>IF(B41=1,VLOOKUP(A41,事業者情報!$A$10:$R$109,COLUMN(E41),FALSE),IF(B41=2,F40,""))</f>
        <v/>
      </c>
      <c r="G41" t="str">
        <f>IF(B41=1,VLOOKUP(A41,事業者情報!$A$10:$R$109,COLUMN(F41),FALSE),IF(B41=2,G40,""))</f>
        <v/>
      </c>
      <c r="H41" t="str">
        <f>IF(B41=1,VLOOKUP(A41,事業者情報!$A$10:$R$109,COLUMN(G41),FALSE),IF(B41=2,H40,""))</f>
        <v/>
      </c>
      <c r="I41" t="str">
        <f>IF(B41=1,VLOOKUP(A41,事業者情報!$A$10:$R$109,COLUMN(H41),FALSE),IF(B41=2,I40,""))</f>
        <v/>
      </c>
      <c r="J41" t="str">
        <f>IF(B41=1,VLOOKUP(A41,事業者情報!$A$10:$R$109,COLUMN(I41),FALSE),IF(B41=2,J40,""))</f>
        <v/>
      </c>
      <c r="K41" t="str">
        <f>IF(B41=1,VLOOKUP(A41,事業者情報!$A$10:$R$109,COLUMN(J41),FALSE),IF(B41=2,K40,""))</f>
        <v/>
      </c>
      <c r="L41" t="str">
        <f>IF(B41=1,VLOOKUP(A41,事業者情報!$A$10:$R$109,COLUMN(K41),FALSE),IF(B41=2,L40,""))</f>
        <v/>
      </c>
      <c r="M41" t="str">
        <f>IF(B41=1,VLOOKUP(A41,事業者情報!$A$10:$R$109,COLUMN(L41),FALSE),IF(B41=2,M40,""))</f>
        <v/>
      </c>
      <c r="N41" t="str">
        <f>IF(B41=1,VLOOKUP(A41,事業者情報!$A$10:$R$109,COLUMN(M41),FALSE),IF(B41=2,N40,""))</f>
        <v/>
      </c>
      <c r="O41" t="str">
        <f>IF(B41=1,VLOOKUP(A41,事業者情報!$A$10:$R$109,COLUMN(N41),FALSE),IF(B41=2,O40,""))</f>
        <v/>
      </c>
      <c r="P41" t="str">
        <f>IF(B41=1,VLOOKUP(A41,事業者情報!$A$10:$R$109,COLUMN(O41),FALSE),IF(B41=2,P40,""))</f>
        <v/>
      </c>
      <c r="Q41" t="str">
        <f>IF(B41=1,VLOOKUP(A41,事業者情報!$A$10:$R$109,COLUMN(P41),FALSE),IF(B41=2,Q40,""))</f>
        <v/>
      </c>
      <c r="R41" t="str">
        <f>IF(B41=1,VLOOKUP(A41,事業者情報!$A$10:$R$109,COLUMN(Q41),FALSE),IF(B41=2,R40,""))</f>
        <v/>
      </c>
      <c r="S41" t="str">
        <f>IF(B41=1,VLOOKUP(A41,事業者情報!$A$10:$R$109,COLUMN(R41),FALSE),IF(B41=2,S40,""))</f>
        <v/>
      </c>
      <c r="T41" t="str">
        <f>IFERROR(IF(VLOOKUP(A41,店舗・テナント!A41:$N$451,COLUMN(B41),FALSE)="","",VLOOKUP(A41,店舗・テナント!A41:$N$451,COLUMN(B41),FALSE)),"")</f>
        <v/>
      </c>
      <c r="U41" t="str">
        <f>IFERROR(IF(VLOOKUP(A41,店舗・テナント!A41:$N$451,COLUMN(C41),FALSE)="","",VLOOKUP(A41,店舗・テナント!A41:$N$451,COLUMN(C41),FALSE)),"")</f>
        <v/>
      </c>
      <c r="V41" t="str">
        <f>IFERROR(IF(VLOOKUP(A41,店舗・テナント!A41:$N$451,COLUMN(D41),FALSE)="","",VLOOKUP(A41,店舗・テナント!A41:$N$451,COLUMN(D41),FALSE)),"")</f>
        <v/>
      </c>
      <c r="W41" t="str">
        <f>IFERROR(IF(VLOOKUP(A41,店舗・テナント!A41:$N$451,COLUMN(E41),FALSE)="","",VLOOKUP(A41,店舗・テナント!A41:$N$451,COLUMN(E41),FALSE)),"")</f>
        <v/>
      </c>
      <c r="X41" t="str">
        <f>IFERROR(IF(VLOOKUP(A41,店舗・テナント!A41:$N$451,COLUMN(F41),FALSE)="","",VLOOKUP(A41,店舗・テナント!A41:$N$451,COLUMN(F41),FALSE)),"")</f>
        <v/>
      </c>
      <c r="Y41" t="str">
        <f>IFERROR(IF(VLOOKUP(A41,店舗・テナント!A41:$N$451,COLUMN(G41),FALSE)="","",VLOOKUP(A41,店舗・テナント!A41:$N$451,COLUMN(G41),FALSE)),"")</f>
        <v/>
      </c>
      <c r="Z41" t="str">
        <f>IFERROR(IF(VLOOKUP(A41,店舗・テナント!A41:$N$451,COLUMN(H41),FALSE)="","",VLOOKUP(A41,店舗・テナント!A41:$N$451,COLUMN(H41),FALSE)),"")</f>
        <v/>
      </c>
      <c r="AA41" t="str">
        <f>IFERROR(IF(VLOOKUP(A41,店舗・テナント!A41:$N$451,COLUMN(I41),FALSE)="","",VLOOKUP(A41,店舗・テナント!A41:$N$451,COLUMN(I41),FALSE)),"")</f>
        <v/>
      </c>
      <c r="AB41" t="str">
        <f>IFERROR(IF(VLOOKUP(A41,店舗・テナント!A41:$N$451,COLUMN(J41),FALSE)="","",VLOOKUP(A41,店舗・テナント!A41:$N$451,COLUMN(J41),FALSE)),"")</f>
        <v/>
      </c>
      <c r="AC41" t="str">
        <f>IFERROR(IF(VLOOKUP(A41,店舗・テナント!A41:$N$451,COLUMN(K41),FALSE)="","",VLOOKUP(A41,店舗・テナント!A41:$N$451,COLUMN(K41),FALSE)),"")</f>
        <v/>
      </c>
      <c r="AD41" t="str">
        <f>IFERROR(IF(VLOOKUP(A41,店舗・テナント!A41:$N$451,COLUMN(L41),FALSE)="","",VLOOKUP(A41,店舗・テナント!A41:$N$451,COLUMN(L41),FALSE)),"")</f>
        <v/>
      </c>
      <c r="AE41" t="str">
        <f>IFERROR(IF(VLOOKUP(A41,店舗・テナント!A41:$N$451,COLUMN(M41),FALSE)="","",VLOOKUP(A41,店舗・テナント!A41:$N$451,COLUMN(M41),FALSE)),"")</f>
        <v/>
      </c>
      <c r="AF41" t="str">
        <f>IFERROR(IF(VLOOKUP(A41,店舗・テナント!A41:$N$451,COLUMN(N41),FALSE)="","",VLOOKUP(A41,店舗・テナント!A41:$N$451,COLUMN(N41),FALSE)),"")</f>
        <v/>
      </c>
    </row>
    <row r="42" spans="1:32" x14ac:dyDescent="0.25">
      <c r="A42" t="str">
        <f>IF(VLOOKUP(ROW(A41),店舗・テナント!$A$4:$N$451,2,FALSE)&lt;&gt;"",ROW(A41),"")</f>
        <v/>
      </c>
      <c r="B42" t="str">
        <f>IFERROR(IF(VLOOKUP(A42,事業者情報!$A$10:$R$109,COLUMN(B42),FALSE)&lt;&gt;"",1,IF(VLOOKUP(A42,店舗・テナント!$A$4:$N$451,COLUMN(B42),FALSE)&lt;&gt;"",2,"")),"")</f>
        <v/>
      </c>
      <c r="C42" t="str">
        <f>IF(B42=1,VLOOKUP(A42,事業者情報!$A$10:$R$109,COLUMN(B42),FALSE),IF(B42=2,C41,""))</f>
        <v/>
      </c>
      <c r="D42" t="str">
        <f>IF(B42=1,VLOOKUP(A42,事業者情報!$A$10:$R$109,COLUMN(C42),FALSE),IF(B42=2,D41,""))</f>
        <v/>
      </c>
      <c r="E42" t="str">
        <f>IF(B42=1,VLOOKUP(A42,事業者情報!$A$10:$R$109,COLUMN(D42),FALSE),IF(B42=2,E41,""))</f>
        <v/>
      </c>
      <c r="F42" t="str">
        <f>IF(B42=1,VLOOKUP(A42,事業者情報!$A$10:$R$109,COLUMN(E42),FALSE),IF(B42=2,F41,""))</f>
        <v/>
      </c>
      <c r="G42" t="str">
        <f>IF(B42=1,VLOOKUP(A42,事業者情報!$A$10:$R$109,COLUMN(F42),FALSE),IF(B42=2,G41,""))</f>
        <v/>
      </c>
      <c r="H42" t="str">
        <f>IF(B42=1,VLOOKUP(A42,事業者情報!$A$10:$R$109,COLUMN(G42),FALSE),IF(B42=2,H41,""))</f>
        <v/>
      </c>
      <c r="I42" t="str">
        <f>IF(B42=1,VLOOKUP(A42,事業者情報!$A$10:$R$109,COLUMN(H42),FALSE),IF(B42=2,I41,""))</f>
        <v/>
      </c>
      <c r="J42" t="str">
        <f>IF(B42=1,VLOOKUP(A42,事業者情報!$A$10:$R$109,COLUMN(I42),FALSE),IF(B42=2,J41,""))</f>
        <v/>
      </c>
      <c r="K42" t="str">
        <f>IF(B42=1,VLOOKUP(A42,事業者情報!$A$10:$R$109,COLUMN(J42),FALSE),IF(B42=2,K41,""))</f>
        <v/>
      </c>
      <c r="L42" t="str">
        <f>IF(B42=1,VLOOKUP(A42,事業者情報!$A$10:$R$109,COLUMN(K42),FALSE),IF(B42=2,L41,""))</f>
        <v/>
      </c>
      <c r="M42" t="str">
        <f>IF(B42=1,VLOOKUP(A42,事業者情報!$A$10:$R$109,COLUMN(L42),FALSE),IF(B42=2,M41,""))</f>
        <v/>
      </c>
      <c r="N42" t="str">
        <f>IF(B42=1,VLOOKUP(A42,事業者情報!$A$10:$R$109,COLUMN(M42),FALSE),IF(B42=2,N41,""))</f>
        <v/>
      </c>
      <c r="O42" t="str">
        <f>IF(B42=1,VLOOKUP(A42,事業者情報!$A$10:$R$109,COLUMN(N42),FALSE),IF(B42=2,O41,""))</f>
        <v/>
      </c>
      <c r="P42" t="str">
        <f>IF(B42=1,VLOOKUP(A42,事業者情報!$A$10:$R$109,COLUMN(O42),FALSE),IF(B42=2,P41,""))</f>
        <v/>
      </c>
      <c r="Q42" t="str">
        <f>IF(B42=1,VLOOKUP(A42,事業者情報!$A$10:$R$109,COLUMN(P42),FALSE),IF(B42=2,Q41,""))</f>
        <v/>
      </c>
      <c r="R42" t="str">
        <f>IF(B42=1,VLOOKUP(A42,事業者情報!$A$10:$R$109,COLUMN(Q42),FALSE),IF(B42=2,R41,""))</f>
        <v/>
      </c>
      <c r="S42" t="str">
        <f>IF(B42=1,VLOOKUP(A42,事業者情報!$A$10:$R$109,COLUMN(R42),FALSE),IF(B42=2,S41,""))</f>
        <v/>
      </c>
      <c r="T42" t="str">
        <f>IFERROR(IF(VLOOKUP(A42,店舗・テナント!A42:$N$451,COLUMN(B42),FALSE)="","",VLOOKUP(A42,店舗・テナント!A42:$N$451,COLUMN(B42),FALSE)),"")</f>
        <v/>
      </c>
      <c r="U42" t="str">
        <f>IFERROR(IF(VLOOKUP(A42,店舗・テナント!A42:$N$451,COLUMN(C42),FALSE)="","",VLOOKUP(A42,店舗・テナント!A42:$N$451,COLUMN(C42),FALSE)),"")</f>
        <v/>
      </c>
      <c r="V42" t="str">
        <f>IFERROR(IF(VLOOKUP(A42,店舗・テナント!A42:$N$451,COLUMN(D42),FALSE)="","",VLOOKUP(A42,店舗・テナント!A42:$N$451,COLUMN(D42),FALSE)),"")</f>
        <v/>
      </c>
      <c r="W42" t="str">
        <f>IFERROR(IF(VLOOKUP(A42,店舗・テナント!A42:$N$451,COLUMN(E42),FALSE)="","",VLOOKUP(A42,店舗・テナント!A42:$N$451,COLUMN(E42),FALSE)),"")</f>
        <v/>
      </c>
      <c r="X42" t="str">
        <f>IFERROR(IF(VLOOKUP(A42,店舗・テナント!A42:$N$451,COLUMN(F42),FALSE)="","",VLOOKUP(A42,店舗・テナント!A42:$N$451,COLUMN(F42),FALSE)),"")</f>
        <v/>
      </c>
      <c r="Y42" t="str">
        <f>IFERROR(IF(VLOOKUP(A42,店舗・テナント!A42:$N$451,COLUMN(G42),FALSE)="","",VLOOKUP(A42,店舗・テナント!A42:$N$451,COLUMN(G42),FALSE)),"")</f>
        <v/>
      </c>
      <c r="Z42" t="str">
        <f>IFERROR(IF(VLOOKUP(A42,店舗・テナント!A42:$N$451,COLUMN(H42),FALSE)="","",VLOOKUP(A42,店舗・テナント!A42:$N$451,COLUMN(H42),FALSE)),"")</f>
        <v/>
      </c>
      <c r="AA42" t="str">
        <f>IFERROR(IF(VLOOKUP(A42,店舗・テナント!A42:$N$451,COLUMN(I42),FALSE)="","",VLOOKUP(A42,店舗・テナント!A42:$N$451,COLUMN(I42),FALSE)),"")</f>
        <v/>
      </c>
      <c r="AB42" t="str">
        <f>IFERROR(IF(VLOOKUP(A42,店舗・テナント!A42:$N$451,COLUMN(J42),FALSE)="","",VLOOKUP(A42,店舗・テナント!A42:$N$451,COLUMN(J42),FALSE)),"")</f>
        <v/>
      </c>
      <c r="AC42" t="str">
        <f>IFERROR(IF(VLOOKUP(A42,店舗・テナント!A42:$N$451,COLUMN(K42),FALSE)="","",VLOOKUP(A42,店舗・テナント!A42:$N$451,COLUMN(K42),FALSE)),"")</f>
        <v/>
      </c>
      <c r="AD42" t="str">
        <f>IFERROR(IF(VLOOKUP(A42,店舗・テナント!A42:$N$451,COLUMN(L42),FALSE)="","",VLOOKUP(A42,店舗・テナント!A42:$N$451,COLUMN(L42),FALSE)),"")</f>
        <v/>
      </c>
      <c r="AE42" t="str">
        <f>IFERROR(IF(VLOOKUP(A42,店舗・テナント!A42:$N$451,COLUMN(M42),FALSE)="","",VLOOKUP(A42,店舗・テナント!A42:$N$451,COLUMN(M42),FALSE)),"")</f>
        <v/>
      </c>
      <c r="AF42" t="str">
        <f>IFERROR(IF(VLOOKUP(A42,店舗・テナント!A42:$N$451,COLUMN(N42),FALSE)="","",VLOOKUP(A42,店舗・テナント!A42:$N$451,COLUMN(N42),FALSE)),"")</f>
        <v/>
      </c>
    </row>
    <row r="43" spans="1:32" x14ac:dyDescent="0.25">
      <c r="A43" t="str">
        <f>IF(VLOOKUP(ROW(A42),店舗・テナント!$A$4:$N$451,2,FALSE)&lt;&gt;"",ROW(A42),"")</f>
        <v/>
      </c>
      <c r="B43" t="str">
        <f>IFERROR(IF(VLOOKUP(A43,事業者情報!$A$10:$R$109,COLUMN(B43),FALSE)&lt;&gt;"",1,IF(VLOOKUP(A43,店舗・テナント!$A$4:$N$451,COLUMN(B43),FALSE)&lt;&gt;"",2,"")),"")</f>
        <v/>
      </c>
      <c r="C43" t="str">
        <f>IF(B43=1,VLOOKUP(A43,事業者情報!$A$10:$R$109,COLUMN(B43),FALSE),IF(B43=2,C42,""))</f>
        <v/>
      </c>
      <c r="D43" t="str">
        <f>IF(B43=1,VLOOKUP(A43,事業者情報!$A$10:$R$109,COLUMN(C43),FALSE),IF(B43=2,D42,""))</f>
        <v/>
      </c>
      <c r="E43" t="str">
        <f>IF(B43=1,VLOOKUP(A43,事業者情報!$A$10:$R$109,COLUMN(D43),FALSE),IF(B43=2,E42,""))</f>
        <v/>
      </c>
      <c r="F43" t="str">
        <f>IF(B43=1,VLOOKUP(A43,事業者情報!$A$10:$R$109,COLUMN(E43),FALSE),IF(B43=2,F42,""))</f>
        <v/>
      </c>
      <c r="G43" t="str">
        <f>IF(B43=1,VLOOKUP(A43,事業者情報!$A$10:$R$109,COLUMN(F43),FALSE),IF(B43=2,G42,""))</f>
        <v/>
      </c>
      <c r="H43" t="str">
        <f>IF(B43=1,VLOOKUP(A43,事業者情報!$A$10:$R$109,COLUMN(G43),FALSE),IF(B43=2,H42,""))</f>
        <v/>
      </c>
      <c r="I43" t="str">
        <f>IF(B43=1,VLOOKUP(A43,事業者情報!$A$10:$R$109,COLUMN(H43),FALSE),IF(B43=2,I42,""))</f>
        <v/>
      </c>
      <c r="J43" t="str">
        <f>IF(B43=1,VLOOKUP(A43,事業者情報!$A$10:$R$109,COLUMN(I43),FALSE),IF(B43=2,J42,""))</f>
        <v/>
      </c>
      <c r="K43" t="str">
        <f>IF(B43=1,VLOOKUP(A43,事業者情報!$A$10:$R$109,COLUMN(J43),FALSE),IF(B43=2,K42,""))</f>
        <v/>
      </c>
      <c r="L43" t="str">
        <f>IF(B43=1,VLOOKUP(A43,事業者情報!$A$10:$R$109,COLUMN(K43),FALSE),IF(B43=2,L42,""))</f>
        <v/>
      </c>
      <c r="M43" t="str">
        <f>IF(B43=1,VLOOKUP(A43,事業者情報!$A$10:$R$109,COLUMN(L43),FALSE),IF(B43=2,M42,""))</f>
        <v/>
      </c>
      <c r="N43" t="str">
        <f>IF(B43=1,VLOOKUP(A43,事業者情報!$A$10:$R$109,COLUMN(M43),FALSE),IF(B43=2,N42,""))</f>
        <v/>
      </c>
      <c r="O43" t="str">
        <f>IF(B43=1,VLOOKUP(A43,事業者情報!$A$10:$R$109,COLUMN(N43),FALSE),IF(B43=2,O42,""))</f>
        <v/>
      </c>
      <c r="P43" t="str">
        <f>IF(B43=1,VLOOKUP(A43,事業者情報!$A$10:$R$109,COLUMN(O43),FALSE),IF(B43=2,P42,""))</f>
        <v/>
      </c>
      <c r="Q43" t="str">
        <f>IF(B43=1,VLOOKUP(A43,事業者情報!$A$10:$R$109,COLUMN(P43),FALSE),IF(B43=2,Q42,""))</f>
        <v/>
      </c>
      <c r="R43" t="str">
        <f>IF(B43=1,VLOOKUP(A43,事業者情報!$A$10:$R$109,COLUMN(Q43),FALSE),IF(B43=2,R42,""))</f>
        <v/>
      </c>
      <c r="S43" t="str">
        <f>IF(B43=1,VLOOKUP(A43,事業者情報!$A$10:$R$109,COLUMN(R43),FALSE),IF(B43=2,S42,""))</f>
        <v/>
      </c>
      <c r="T43" t="str">
        <f>IFERROR(IF(VLOOKUP(A43,店舗・テナント!A43:$N$451,COLUMN(B43),FALSE)="","",VLOOKUP(A43,店舗・テナント!A43:$N$451,COLUMN(B43),FALSE)),"")</f>
        <v/>
      </c>
      <c r="U43" t="str">
        <f>IFERROR(IF(VLOOKUP(A43,店舗・テナント!A43:$N$451,COLUMN(C43),FALSE)="","",VLOOKUP(A43,店舗・テナント!A43:$N$451,COLUMN(C43),FALSE)),"")</f>
        <v/>
      </c>
      <c r="V43" t="str">
        <f>IFERROR(IF(VLOOKUP(A43,店舗・テナント!A43:$N$451,COLUMN(D43),FALSE)="","",VLOOKUP(A43,店舗・テナント!A43:$N$451,COLUMN(D43),FALSE)),"")</f>
        <v/>
      </c>
      <c r="W43" t="str">
        <f>IFERROR(IF(VLOOKUP(A43,店舗・テナント!A43:$N$451,COLUMN(E43),FALSE)="","",VLOOKUP(A43,店舗・テナント!A43:$N$451,COLUMN(E43),FALSE)),"")</f>
        <v/>
      </c>
      <c r="X43" t="str">
        <f>IFERROR(IF(VLOOKUP(A43,店舗・テナント!A43:$N$451,COLUMN(F43),FALSE)="","",VLOOKUP(A43,店舗・テナント!A43:$N$451,COLUMN(F43),FALSE)),"")</f>
        <v/>
      </c>
      <c r="Y43" t="str">
        <f>IFERROR(IF(VLOOKUP(A43,店舗・テナント!A43:$N$451,COLUMN(G43),FALSE)="","",VLOOKUP(A43,店舗・テナント!A43:$N$451,COLUMN(G43),FALSE)),"")</f>
        <v/>
      </c>
      <c r="Z43" t="str">
        <f>IFERROR(IF(VLOOKUP(A43,店舗・テナント!A43:$N$451,COLUMN(H43),FALSE)="","",VLOOKUP(A43,店舗・テナント!A43:$N$451,COLUMN(H43),FALSE)),"")</f>
        <v/>
      </c>
      <c r="AA43" t="str">
        <f>IFERROR(IF(VLOOKUP(A43,店舗・テナント!A43:$N$451,COLUMN(I43),FALSE)="","",VLOOKUP(A43,店舗・テナント!A43:$N$451,COLUMN(I43),FALSE)),"")</f>
        <v/>
      </c>
      <c r="AB43" t="str">
        <f>IFERROR(IF(VLOOKUP(A43,店舗・テナント!A43:$N$451,COLUMN(J43),FALSE)="","",VLOOKUP(A43,店舗・テナント!A43:$N$451,COLUMN(J43),FALSE)),"")</f>
        <v/>
      </c>
      <c r="AC43" t="str">
        <f>IFERROR(IF(VLOOKUP(A43,店舗・テナント!A43:$N$451,COLUMN(K43),FALSE)="","",VLOOKUP(A43,店舗・テナント!A43:$N$451,COLUMN(K43),FALSE)),"")</f>
        <v/>
      </c>
      <c r="AD43" t="str">
        <f>IFERROR(IF(VLOOKUP(A43,店舗・テナント!A43:$N$451,COLUMN(L43),FALSE)="","",VLOOKUP(A43,店舗・テナント!A43:$N$451,COLUMN(L43),FALSE)),"")</f>
        <v/>
      </c>
      <c r="AE43" t="str">
        <f>IFERROR(IF(VLOOKUP(A43,店舗・テナント!A43:$N$451,COLUMN(M43),FALSE)="","",VLOOKUP(A43,店舗・テナント!A43:$N$451,COLUMN(M43),FALSE)),"")</f>
        <v/>
      </c>
      <c r="AF43" t="str">
        <f>IFERROR(IF(VLOOKUP(A43,店舗・テナント!A43:$N$451,COLUMN(N43),FALSE)="","",VLOOKUP(A43,店舗・テナント!A43:$N$451,COLUMN(N43),FALSE)),"")</f>
        <v/>
      </c>
    </row>
    <row r="44" spans="1:32" x14ac:dyDescent="0.25">
      <c r="A44" t="str">
        <f>IF(VLOOKUP(ROW(A43),店舗・テナント!$A$4:$N$451,2,FALSE)&lt;&gt;"",ROW(A43),"")</f>
        <v/>
      </c>
      <c r="B44" t="str">
        <f>IFERROR(IF(VLOOKUP(A44,事業者情報!$A$10:$R$109,COLUMN(B44),FALSE)&lt;&gt;"",1,IF(VLOOKUP(A44,店舗・テナント!$A$4:$N$451,COLUMN(B44),FALSE)&lt;&gt;"",2,"")),"")</f>
        <v/>
      </c>
      <c r="C44" t="str">
        <f>IF(B44=1,VLOOKUP(A44,事業者情報!$A$10:$R$109,COLUMN(B44),FALSE),IF(B44=2,C43,""))</f>
        <v/>
      </c>
      <c r="D44" t="str">
        <f>IF(B44=1,VLOOKUP(A44,事業者情報!$A$10:$R$109,COLUMN(C44),FALSE),IF(B44=2,D43,""))</f>
        <v/>
      </c>
      <c r="E44" t="str">
        <f>IF(B44=1,VLOOKUP(A44,事業者情報!$A$10:$R$109,COLUMN(D44),FALSE),IF(B44=2,E43,""))</f>
        <v/>
      </c>
      <c r="F44" t="str">
        <f>IF(B44=1,VLOOKUP(A44,事業者情報!$A$10:$R$109,COLUMN(E44),FALSE),IF(B44=2,F43,""))</f>
        <v/>
      </c>
      <c r="G44" t="str">
        <f>IF(B44=1,VLOOKUP(A44,事業者情報!$A$10:$R$109,COLUMN(F44),FALSE),IF(B44=2,G43,""))</f>
        <v/>
      </c>
      <c r="H44" t="str">
        <f>IF(B44=1,VLOOKUP(A44,事業者情報!$A$10:$R$109,COLUMN(G44),FALSE),IF(B44=2,H43,""))</f>
        <v/>
      </c>
      <c r="I44" t="str">
        <f>IF(B44=1,VLOOKUP(A44,事業者情報!$A$10:$R$109,COLUMN(H44),FALSE),IF(B44=2,I43,""))</f>
        <v/>
      </c>
      <c r="J44" t="str">
        <f>IF(B44=1,VLOOKUP(A44,事業者情報!$A$10:$R$109,COLUMN(I44),FALSE),IF(B44=2,J43,""))</f>
        <v/>
      </c>
      <c r="K44" t="str">
        <f>IF(B44=1,VLOOKUP(A44,事業者情報!$A$10:$R$109,COLUMN(J44),FALSE),IF(B44=2,K43,""))</f>
        <v/>
      </c>
      <c r="L44" t="str">
        <f>IF(B44=1,VLOOKUP(A44,事業者情報!$A$10:$R$109,COLUMN(K44),FALSE),IF(B44=2,L43,""))</f>
        <v/>
      </c>
      <c r="M44" t="str">
        <f>IF(B44=1,VLOOKUP(A44,事業者情報!$A$10:$R$109,COLUMN(L44),FALSE),IF(B44=2,M43,""))</f>
        <v/>
      </c>
      <c r="N44" t="str">
        <f>IF(B44=1,VLOOKUP(A44,事業者情報!$A$10:$R$109,COLUMN(M44),FALSE),IF(B44=2,N43,""))</f>
        <v/>
      </c>
      <c r="O44" t="str">
        <f>IF(B44=1,VLOOKUP(A44,事業者情報!$A$10:$R$109,COLUMN(N44),FALSE),IF(B44=2,O43,""))</f>
        <v/>
      </c>
      <c r="P44" t="str">
        <f>IF(B44=1,VLOOKUP(A44,事業者情報!$A$10:$R$109,COLUMN(O44),FALSE),IF(B44=2,P43,""))</f>
        <v/>
      </c>
      <c r="Q44" t="str">
        <f>IF(B44=1,VLOOKUP(A44,事業者情報!$A$10:$R$109,COLUMN(P44),FALSE),IF(B44=2,Q43,""))</f>
        <v/>
      </c>
      <c r="R44" t="str">
        <f>IF(B44=1,VLOOKUP(A44,事業者情報!$A$10:$R$109,COLUMN(Q44),FALSE),IF(B44=2,R43,""))</f>
        <v/>
      </c>
      <c r="S44" t="str">
        <f>IF(B44=1,VLOOKUP(A44,事業者情報!$A$10:$R$109,COLUMN(R44),FALSE),IF(B44=2,S43,""))</f>
        <v/>
      </c>
      <c r="T44" t="str">
        <f>IFERROR(IF(VLOOKUP(A44,店舗・テナント!A44:$N$451,COLUMN(B44),FALSE)="","",VLOOKUP(A44,店舗・テナント!A44:$N$451,COLUMN(B44),FALSE)),"")</f>
        <v/>
      </c>
      <c r="U44" t="str">
        <f>IFERROR(IF(VLOOKUP(A44,店舗・テナント!A44:$N$451,COLUMN(C44),FALSE)="","",VLOOKUP(A44,店舗・テナント!A44:$N$451,COLUMN(C44),FALSE)),"")</f>
        <v/>
      </c>
      <c r="V44" t="str">
        <f>IFERROR(IF(VLOOKUP(A44,店舗・テナント!A44:$N$451,COLUMN(D44),FALSE)="","",VLOOKUP(A44,店舗・テナント!A44:$N$451,COLUMN(D44),FALSE)),"")</f>
        <v/>
      </c>
      <c r="W44" t="str">
        <f>IFERROR(IF(VLOOKUP(A44,店舗・テナント!A44:$N$451,COLUMN(E44),FALSE)="","",VLOOKUP(A44,店舗・テナント!A44:$N$451,COLUMN(E44),FALSE)),"")</f>
        <v/>
      </c>
      <c r="X44" t="str">
        <f>IFERROR(IF(VLOOKUP(A44,店舗・テナント!A44:$N$451,COLUMN(F44),FALSE)="","",VLOOKUP(A44,店舗・テナント!A44:$N$451,COLUMN(F44),FALSE)),"")</f>
        <v/>
      </c>
      <c r="Y44" t="str">
        <f>IFERROR(IF(VLOOKUP(A44,店舗・テナント!A44:$N$451,COLUMN(G44),FALSE)="","",VLOOKUP(A44,店舗・テナント!A44:$N$451,COLUMN(G44),FALSE)),"")</f>
        <v/>
      </c>
      <c r="Z44" t="str">
        <f>IFERROR(IF(VLOOKUP(A44,店舗・テナント!A44:$N$451,COLUMN(H44),FALSE)="","",VLOOKUP(A44,店舗・テナント!A44:$N$451,COLUMN(H44),FALSE)),"")</f>
        <v/>
      </c>
      <c r="AA44" t="str">
        <f>IFERROR(IF(VLOOKUP(A44,店舗・テナント!A44:$N$451,COLUMN(I44),FALSE)="","",VLOOKUP(A44,店舗・テナント!A44:$N$451,COLUMN(I44),FALSE)),"")</f>
        <v/>
      </c>
      <c r="AB44" t="str">
        <f>IFERROR(IF(VLOOKUP(A44,店舗・テナント!A44:$N$451,COLUMN(J44),FALSE)="","",VLOOKUP(A44,店舗・テナント!A44:$N$451,COLUMN(J44),FALSE)),"")</f>
        <v/>
      </c>
      <c r="AC44" t="str">
        <f>IFERROR(IF(VLOOKUP(A44,店舗・テナント!A44:$N$451,COLUMN(K44),FALSE)="","",VLOOKUP(A44,店舗・テナント!A44:$N$451,COLUMN(K44),FALSE)),"")</f>
        <v/>
      </c>
      <c r="AD44" t="str">
        <f>IFERROR(IF(VLOOKUP(A44,店舗・テナント!A44:$N$451,COLUMN(L44),FALSE)="","",VLOOKUP(A44,店舗・テナント!A44:$N$451,COLUMN(L44),FALSE)),"")</f>
        <v/>
      </c>
      <c r="AE44" t="str">
        <f>IFERROR(IF(VLOOKUP(A44,店舗・テナント!A44:$N$451,COLUMN(M44),FALSE)="","",VLOOKUP(A44,店舗・テナント!A44:$N$451,COLUMN(M44),FALSE)),"")</f>
        <v/>
      </c>
      <c r="AF44" t="str">
        <f>IFERROR(IF(VLOOKUP(A44,店舗・テナント!A44:$N$451,COLUMN(N44),FALSE)="","",VLOOKUP(A44,店舗・テナント!A44:$N$451,COLUMN(N44),FALSE)),"")</f>
        <v/>
      </c>
    </row>
    <row r="45" spans="1:32" x14ac:dyDescent="0.25">
      <c r="A45" t="str">
        <f>IF(VLOOKUP(ROW(A44),店舗・テナント!$A$4:$N$451,2,FALSE)&lt;&gt;"",ROW(A44),"")</f>
        <v/>
      </c>
      <c r="B45" t="str">
        <f>IFERROR(IF(VLOOKUP(A45,事業者情報!$A$10:$R$109,COLUMN(B45),FALSE)&lt;&gt;"",1,IF(VLOOKUP(A45,店舗・テナント!$A$4:$N$451,COLUMN(B45),FALSE)&lt;&gt;"",2,"")),"")</f>
        <v/>
      </c>
      <c r="C45" t="str">
        <f>IF(B45=1,VLOOKUP(A45,事業者情報!$A$10:$R$109,COLUMN(B45),FALSE),IF(B45=2,C44,""))</f>
        <v/>
      </c>
      <c r="D45" t="str">
        <f>IF(B45=1,VLOOKUP(A45,事業者情報!$A$10:$R$109,COLUMN(C45),FALSE),IF(B45=2,D44,""))</f>
        <v/>
      </c>
      <c r="E45" t="str">
        <f>IF(B45=1,VLOOKUP(A45,事業者情報!$A$10:$R$109,COLUMN(D45),FALSE),IF(B45=2,E44,""))</f>
        <v/>
      </c>
      <c r="F45" t="str">
        <f>IF(B45=1,VLOOKUP(A45,事業者情報!$A$10:$R$109,COLUMN(E45),FALSE),IF(B45=2,F44,""))</f>
        <v/>
      </c>
      <c r="G45" t="str">
        <f>IF(B45=1,VLOOKUP(A45,事業者情報!$A$10:$R$109,COLUMN(F45),FALSE),IF(B45=2,G44,""))</f>
        <v/>
      </c>
      <c r="H45" t="str">
        <f>IF(B45=1,VLOOKUP(A45,事業者情報!$A$10:$R$109,COLUMN(G45),FALSE),IF(B45=2,H44,""))</f>
        <v/>
      </c>
      <c r="I45" t="str">
        <f>IF(B45=1,VLOOKUP(A45,事業者情報!$A$10:$R$109,COLUMN(H45),FALSE),IF(B45=2,I44,""))</f>
        <v/>
      </c>
      <c r="J45" t="str">
        <f>IF(B45=1,VLOOKUP(A45,事業者情報!$A$10:$R$109,COLUMN(I45),FALSE),IF(B45=2,J44,""))</f>
        <v/>
      </c>
      <c r="K45" t="str">
        <f>IF(B45=1,VLOOKUP(A45,事業者情報!$A$10:$R$109,COLUMN(J45),FALSE),IF(B45=2,K44,""))</f>
        <v/>
      </c>
      <c r="L45" t="str">
        <f>IF(B45=1,VLOOKUP(A45,事業者情報!$A$10:$R$109,COLUMN(K45),FALSE),IF(B45=2,L44,""))</f>
        <v/>
      </c>
      <c r="M45" t="str">
        <f>IF(B45=1,VLOOKUP(A45,事業者情報!$A$10:$R$109,COLUMN(L45),FALSE),IF(B45=2,M44,""))</f>
        <v/>
      </c>
      <c r="N45" t="str">
        <f>IF(B45=1,VLOOKUP(A45,事業者情報!$A$10:$R$109,COLUMN(M45),FALSE),IF(B45=2,N44,""))</f>
        <v/>
      </c>
      <c r="O45" t="str">
        <f>IF(B45=1,VLOOKUP(A45,事業者情報!$A$10:$R$109,COLUMN(N45),FALSE),IF(B45=2,O44,""))</f>
        <v/>
      </c>
      <c r="P45" t="str">
        <f>IF(B45=1,VLOOKUP(A45,事業者情報!$A$10:$R$109,COLUMN(O45),FALSE),IF(B45=2,P44,""))</f>
        <v/>
      </c>
      <c r="Q45" t="str">
        <f>IF(B45=1,VLOOKUP(A45,事業者情報!$A$10:$R$109,COLUMN(P45),FALSE),IF(B45=2,Q44,""))</f>
        <v/>
      </c>
      <c r="R45" t="str">
        <f>IF(B45=1,VLOOKUP(A45,事業者情報!$A$10:$R$109,COLUMN(Q45),FALSE),IF(B45=2,R44,""))</f>
        <v/>
      </c>
      <c r="S45" t="str">
        <f>IF(B45=1,VLOOKUP(A45,事業者情報!$A$10:$R$109,COLUMN(R45),FALSE),IF(B45=2,S44,""))</f>
        <v/>
      </c>
      <c r="T45" t="str">
        <f>IFERROR(IF(VLOOKUP(A45,店舗・テナント!A45:$N$451,COLUMN(B45),FALSE)="","",VLOOKUP(A45,店舗・テナント!A45:$N$451,COLUMN(B45),FALSE)),"")</f>
        <v/>
      </c>
      <c r="U45" t="str">
        <f>IFERROR(IF(VLOOKUP(A45,店舗・テナント!A45:$N$451,COLUMN(C45),FALSE)="","",VLOOKUP(A45,店舗・テナント!A45:$N$451,COLUMN(C45),FALSE)),"")</f>
        <v/>
      </c>
      <c r="V45" t="str">
        <f>IFERROR(IF(VLOOKUP(A45,店舗・テナント!A45:$N$451,COLUMN(D45),FALSE)="","",VLOOKUP(A45,店舗・テナント!A45:$N$451,COLUMN(D45),FALSE)),"")</f>
        <v/>
      </c>
      <c r="W45" t="str">
        <f>IFERROR(IF(VLOOKUP(A45,店舗・テナント!A45:$N$451,COLUMN(E45),FALSE)="","",VLOOKUP(A45,店舗・テナント!A45:$N$451,COLUMN(E45),FALSE)),"")</f>
        <v/>
      </c>
      <c r="X45" t="str">
        <f>IFERROR(IF(VLOOKUP(A45,店舗・テナント!A45:$N$451,COLUMN(F45),FALSE)="","",VLOOKUP(A45,店舗・テナント!A45:$N$451,COLUMN(F45),FALSE)),"")</f>
        <v/>
      </c>
      <c r="Y45" t="str">
        <f>IFERROR(IF(VLOOKUP(A45,店舗・テナント!A45:$N$451,COLUMN(G45),FALSE)="","",VLOOKUP(A45,店舗・テナント!A45:$N$451,COLUMN(G45),FALSE)),"")</f>
        <v/>
      </c>
      <c r="Z45" t="str">
        <f>IFERROR(IF(VLOOKUP(A45,店舗・テナント!A45:$N$451,COLUMN(H45),FALSE)="","",VLOOKUP(A45,店舗・テナント!A45:$N$451,COLUMN(H45),FALSE)),"")</f>
        <v/>
      </c>
      <c r="AA45" t="str">
        <f>IFERROR(IF(VLOOKUP(A45,店舗・テナント!A45:$N$451,COLUMN(I45),FALSE)="","",VLOOKUP(A45,店舗・テナント!A45:$N$451,COLUMN(I45),FALSE)),"")</f>
        <v/>
      </c>
      <c r="AB45" t="str">
        <f>IFERROR(IF(VLOOKUP(A45,店舗・テナント!A45:$N$451,COLUMN(J45),FALSE)="","",VLOOKUP(A45,店舗・テナント!A45:$N$451,COLUMN(J45),FALSE)),"")</f>
        <v/>
      </c>
      <c r="AC45" t="str">
        <f>IFERROR(IF(VLOOKUP(A45,店舗・テナント!A45:$N$451,COLUMN(K45),FALSE)="","",VLOOKUP(A45,店舗・テナント!A45:$N$451,COLUMN(K45),FALSE)),"")</f>
        <v/>
      </c>
      <c r="AD45" t="str">
        <f>IFERROR(IF(VLOOKUP(A45,店舗・テナント!A45:$N$451,COLUMN(L45),FALSE)="","",VLOOKUP(A45,店舗・テナント!A45:$N$451,COLUMN(L45),FALSE)),"")</f>
        <v/>
      </c>
      <c r="AE45" t="str">
        <f>IFERROR(IF(VLOOKUP(A45,店舗・テナント!A45:$N$451,COLUMN(M45),FALSE)="","",VLOOKUP(A45,店舗・テナント!A45:$N$451,COLUMN(M45),FALSE)),"")</f>
        <v/>
      </c>
      <c r="AF45" t="str">
        <f>IFERROR(IF(VLOOKUP(A45,店舗・テナント!A45:$N$451,COLUMN(N45),FALSE)="","",VLOOKUP(A45,店舗・テナント!A45:$N$451,COLUMN(N45),FALSE)),"")</f>
        <v/>
      </c>
    </row>
    <row r="46" spans="1:32" x14ac:dyDescent="0.25">
      <c r="A46" t="str">
        <f>IF(VLOOKUP(ROW(A45),店舗・テナント!$A$4:$N$451,2,FALSE)&lt;&gt;"",ROW(A45),"")</f>
        <v/>
      </c>
      <c r="B46" t="str">
        <f>IFERROR(IF(VLOOKUP(A46,事業者情報!$A$10:$R$109,COLUMN(B46),FALSE)&lt;&gt;"",1,IF(VLOOKUP(A46,店舗・テナント!$A$4:$N$451,COLUMN(B46),FALSE)&lt;&gt;"",2,"")),"")</f>
        <v/>
      </c>
      <c r="C46" t="str">
        <f>IF(B46=1,VLOOKUP(A46,事業者情報!$A$10:$R$109,COLUMN(B46),FALSE),IF(B46=2,C45,""))</f>
        <v/>
      </c>
      <c r="D46" t="str">
        <f>IF(B46=1,VLOOKUP(A46,事業者情報!$A$10:$R$109,COLUMN(C46),FALSE),IF(B46=2,D45,""))</f>
        <v/>
      </c>
      <c r="E46" t="str">
        <f>IF(B46=1,VLOOKUP(A46,事業者情報!$A$10:$R$109,COLUMN(D46),FALSE),IF(B46=2,E45,""))</f>
        <v/>
      </c>
      <c r="F46" t="str">
        <f>IF(B46=1,VLOOKUP(A46,事業者情報!$A$10:$R$109,COLUMN(E46),FALSE),IF(B46=2,F45,""))</f>
        <v/>
      </c>
      <c r="G46" t="str">
        <f>IF(B46=1,VLOOKUP(A46,事業者情報!$A$10:$R$109,COLUMN(F46),FALSE),IF(B46=2,G45,""))</f>
        <v/>
      </c>
      <c r="H46" t="str">
        <f>IF(B46=1,VLOOKUP(A46,事業者情報!$A$10:$R$109,COLUMN(G46),FALSE),IF(B46=2,H45,""))</f>
        <v/>
      </c>
      <c r="I46" t="str">
        <f>IF(B46=1,VLOOKUP(A46,事業者情報!$A$10:$R$109,COLUMN(H46),FALSE),IF(B46=2,I45,""))</f>
        <v/>
      </c>
      <c r="J46" t="str">
        <f>IF(B46=1,VLOOKUP(A46,事業者情報!$A$10:$R$109,COLUMN(I46),FALSE),IF(B46=2,J45,""))</f>
        <v/>
      </c>
      <c r="K46" t="str">
        <f>IF(B46=1,VLOOKUP(A46,事業者情報!$A$10:$R$109,COLUMN(J46),FALSE),IF(B46=2,K45,""))</f>
        <v/>
      </c>
      <c r="L46" t="str">
        <f>IF(B46=1,VLOOKUP(A46,事業者情報!$A$10:$R$109,COLUMN(K46),FALSE),IF(B46=2,L45,""))</f>
        <v/>
      </c>
      <c r="M46" t="str">
        <f>IF(B46=1,VLOOKUP(A46,事業者情報!$A$10:$R$109,COLUMN(L46),FALSE),IF(B46=2,M45,""))</f>
        <v/>
      </c>
      <c r="N46" t="str">
        <f>IF(B46=1,VLOOKUP(A46,事業者情報!$A$10:$R$109,COLUMN(M46),FALSE),IF(B46=2,N45,""))</f>
        <v/>
      </c>
      <c r="O46" t="str">
        <f>IF(B46=1,VLOOKUP(A46,事業者情報!$A$10:$R$109,COLUMN(N46),FALSE),IF(B46=2,O45,""))</f>
        <v/>
      </c>
      <c r="P46" t="str">
        <f>IF(B46=1,VLOOKUP(A46,事業者情報!$A$10:$R$109,COLUMN(O46),FALSE),IF(B46=2,P45,""))</f>
        <v/>
      </c>
      <c r="Q46" t="str">
        <f>IF(B46=1,VLOOKUP(A46,事業者情報!$A$10:$R$109,COLUMN(P46),FALSE),IF(B46=2,Q45,""))</f>
        <v/>
      </c>
      <c r="R46" t="str">
        <f>IF(B46=1,VLOOKUP(A46,事業者情報!$A$10:$R$109,COLUMN(Q46),FALSE),IF(B46=2,R45,""))</f>
        <v/>
      </c>
      <c r="S46" t="str">
        <f>IF(B46=1,VLOOKUP(A46,事業者情報!$A$10:$R$109,COLUMN(R46),FALSE),IF(B46=2,S45,""))</f>
        <v/>
      </c>
      <c r="T46" t="str">
        <f>IFERROR(IF(VLOOKUP(A46,店舗・テナント!A46:$N$451,COLUMN(B46),FALSE)="","",VLOOKUP(A46,店舗・テナント!A46:$N$451,COLUMN(B46),FALSE)),"")</f>
        <v/>
      </c>
      <c r="U46" t="str">
        <f>IFERROR(IF(VLOOKUP(A46,店舗・テナント!A46:$N$451,COLUMN(C46),FALSE)="","",VLOOKUP(A46,店舗・テナント!A46:$N$451,COLUMN(C46),FALSE)),"")</f>
        <v/>
      </c>
      <c r="V46" t="str">
        <f>IFERROR(IF(VLOOKUP(A46,店舗・テナント!A46:$N$451,COLUMN(D46),FALSE)="","",VLOOKUP(A46,店舗・テナント!A46:$N$451,COLUMN(D46),FALSE)),"")</f>
        <v/>
      </c>
      <c r="W46" t="str">
        <f>IFERROR(IF(VLOOKUP(A46,店舗・テナント!A46:$N$451,COLUMN(E46),FALSE)="","",VLOOKUP(A46,店舗・テナント!A46:$N$451,COLUMN(E46),FALSE)),"")</f>
        <v/>
      </c>
      <c r="X46" t="str">
        <f>IFERROR(IF(VLOOKUP(A46,店舗・テナント!A46:$N$451,COLUMN(F46),FALSE)="","",VLOOKUP(A46,店舗・テナント!A46:$N$451,COLUMN(F46),FALSE)),"")</f>
        <v/>
      </c>
      <c r="Y46" t="str">
        <f>IFERROR(IF(VLOOKUP(A46,店舗・テナント!A46:$N$451,COLUMN(G46),FALSE)="","",VLOOKUP(A46,店舗・テナント!A46:$N$451,COLUMN(G46),FALSE)),"")</f>
        <v/>
      </c>
      <c r="Z46" t="str">
        <f>IFERROR(IF(VLOOKUP(A46,店舗・テナント!A46:$N$451,COLUMN(H46),FALSE)="","",VLOOKUP(A46,店舗・テナント!A46:$N$451,COLUMN(H46),FALSE)),"")</f>
        <v/>
      </c>
      <c r="AA46" t="str">
        <f>IFERROR(IF(VLOOKUP(A46,店舗・テナント!A46:$N$451,COLUMN(I46),FALSE)="","",VLOOKUP(A46,店舗・テナント!A46:$N$451,COLUMN(I46),FALSE)),"")</f>
        <v/>
      </c>
      <c r="AB46" t="str">
        <f>IFERROR(IF(VLOOKUP(A46,店舗・テナント!A46:$N$451,COLUMN(J46),FALSE)="","",VLOOKUP(A46,店舗・テナント!A46:$N$451,COLUMN(J46),FALSE)),"")</f>
        <v/>
      </c>
      <c r="AC46" t="str">
        <f>IFERROR(IF(VLOOKUP(A46,店舗・テナント!A46:$N$451,COLUMN(K46),FALSE)="","",VLOOKUP(A46,店舗・テナント!A46:$N$451,COLUMN(K46),FALSE)),"")</f>
        <v/>
      </c>
      <c r="AD46" t="str">
        <f>IFERROR(IF(VLOOKUP(A46,店舗・テナント!A46:$N$451,COLUMN(L46),FALSE)="","",VLOOKUP(A46,店舗・テナント!A46:$N$451,COLUMN(L46),FALSE)),"")</f>
        <v/>
      </c>
      <c r="AE46" t="str">
        <f>IFERROR(IF(VLOOKUP(A46,店舗・テナント!A46:$N$451,COLUMN(M46),FALSE)="","",VLOOKUP(A46,店舗・テナント!A46:$N$451,COLUMN(M46),FALSE)),"")</f>
        <v/>
      </c>
      <c r="AF46" t="str">
        <f>IFERROR(IF(VLOOKUP(A46,店舗・テナント!A46:$N$451,COLUMN(N46),FALSE)="","",VLOOKUP(A46,店舗・テナント!A46:$N$451,COLUMN(N46),FALSE)),"")</f>
        <v/>
      </c>
    </row>
    <row r="47" spans="1:32" x14ac:dyDescent="0.25">
      <c r="A47" t="str">
        <f>IF(VLOOKUP(ROW(A46),店舗・テナント!$A$4:$N$451,2,FALSE)&lt;&gt;"",ROW(A46),"")</f>
        <v/>
      </c>
      <c r="B47" t="str">
        <f>IFERROR(IF(VLOOKUP(A47,事業者情報!$A$10:$R$109,COLUMN(B47),FALSE)&lt;&gt;"",1,IF(VLOOKUP(A47,店舗・テナント!$A$4:$N$451,COLUMN(B47),FALSE)&lt;&gt;"",2,"")),"")</f>
        <v/>
      </c>
      <c r="C47" t="str">
        <f>IF(B47=1,VLOOKUP(A47,事業者情報!$A$10:$R$109,COLUMN(B47),FALSE),IF(B47=2,C46,""))</f>
        <v/>
      </c>
      <c r="D47" t="str">
        <f>IF(B47=1,VLOOKUP(A47,事業者情報!$A$10:$R$109,COLUMN(C47),FALSE),IF(B47=2,D46,""))</f>
        <v/>
      </c>
      <c r="E47" t="str">
        <f>IF(B47=1,VLOOKUP(A47,事業者情報!$A$10:$R$109,COLUMN(D47),FALSE),IF(B47=2,E46,""))</f>
        <v/>
      </c>
      <c r="F47" t="str">
        <f>IF(B47=1,VLOOKUP(A47,事業者情報!$A$10:$R$109,COLUMN(E47),FALSE),IF(B47=2,F46,""))</f>
        <v/>
      </c>
      <c r="G47" t="str">
        <f>IF(B47=1,VLOOKUP(A47,事業者情報!$A$10:$R$109,COLUMN(F47),FALSE),IF(B47=2,G46,""))</f>
        <v/>
      </c>
      <c r="H47" t="str">
        <f>IF(B47=1,VLOOKUP(A47,事業者情報!$A$10:$R$109,COLUMN(G47),FALSE),IF(B47=2,H46,""))</f>
        <v/>
      </c>
      <c r="I47" t="str">
        <f>IF(B47=1,VLOOKUP(A47,事業者情報!$A$10:$R$109,COLUMN(H47),FALSE),IF(B47=2,I46,""))</f>
        <v/>
      </c>
      <c r="J47" t="str">
        <f>IF(B47=1,VLOOKUP(A47,事業者情報!$A$10:$R$109,COLUMN(I47),FALSE),IF(B47=2,J46,""))</f>
        <v/>
      </c>
      <c r="K47" t="str">
        <f>IF(B47=1,VLOOKUP(A47,事業者情報!$A$10:$R$109,COLUMN(J47),FALSE),IF(B47=2,K46,""))</f>
        <v/>
      </c>
      <c r="L47" t="str">
        <f>IF(B47=1,VLOOKUP(A47,事業者情報!$A$10:$R$109,COLUMN(K47),FALSE),IF(B47=2,L46,""))</f>
        <v/>
      </c>
      <c r="M47" t="str">
        <f>IF(B47=1,VLOOKUP(A47,事業者情報!$A$10:$R$109,COLUMN(L47),FALSE),IF(B47=2,M46,""))</f>
        <v/>
      </c>
      <c r="N47" t="str">
        <f>IF(B47=1,VLOOKUP(A47,事業者情報!$A$10:$R$109,COLUMN(M47),FALSE),IF(B47=2,N46,""))</f>
        <v/>
      </c>
      <c r="O47" t="str">
        <f>IF(B47=1,VLOOKUP(A47,事業者情報!$A$10:$R$109,COLUMN(N47),FALSE),IF(B47=2,O46,""))</f>
        <v/>
      </c>
      <c r="P47" t="str">
        <f>IF(B47=1,VLOOKUP(A47,事業者情報!$A$10:$R$109,COLUMN(O47),FALSE),IF(B47=2,P46,""))</f>
        <v/>
      </c>
      <c r="Q47" t="str">
        <f>IF(B47=1,VLOOKUP(A47,事業者情報!$A$10:$R$109,COLUMN(P47),FALSE),IF(B47=2,Q46,""))</f>
        <v/>
      </c>
      <c r="R47" t="str">
        <f>IF(B47=1,VLOOKUP(A47,事業者情報!$A$10:$R$109,COLUMN(Q47),FALSE),IF(B47=2,R46,""))</f>
        <v/>
      </c>
      <c r="S47" t="str">
        <f>IF(B47=1,VLOOKUP(A47,事業者情報!$A$10:$R$109,COLUMN(R47),FALSE),IF(B47=2,S46,""))</f>
        <v/>
      </c>
      <c r="T47" t="str">
        <f>IFERROR(IF(VLOOKUP(A47,店舗・テナント!A47:$N$451,COLUMN(B47),FALSE)="","",VLOOKUP(A47,店舗・テナント!A47:$N$451,COLUMN(B47),FALSE)),"")</f>
        <v/>
      </c>
      <c r="U47" t="str">
        <f>IFERROR(IF(VLOOKUP(A47,店舗・テナント!A47:$N$451,COLUMN(C47),FALSE)="","",VLOOKUP(A47,店舗・テナント!A47:$N$451,COLUMN(C47),FALSE)),"")</f>
        <v/>
      </c>
      <c r="V47" t="str">
        <f>IFERROR(IF(VLOOKUP(A47,店舗・テナント!A47:$N$451,COLUMN(D47),FALSE)="","",VLOOKUP(A47,店舗・テナント!A47:$N$451,COLUMN(D47),FALSE)),"")</f>
        <v/>
      </c>
      <c r="W47" t="str">
        <f>IFERROR(IF(VLOOKUP(A47,店舗・テナント!A47:$N$451,COLUMN(E47),FALSE)="","",VLOOKUP(A47,店舗・テナント!A47:$N$451,COLUMN(E47),FALSE)),"")</f>
        <v/>
      </c>
      <c r="X47" t="str">
        <f>IFERROR(IF(VLOOKUP(A47,店舗・テナント!A47:$N$451,COLUMN(F47),FALSE)="","",VLOOKUP(A47,店舗・テナント!A47:$N$451,COLUMN(F47),FALSE)),"")</f>
        <v/>
      </c>
      <c r="Y47" t="str">
        <f>IFERROR(IF(VLOOKUP(A47,店舗・テナント!A47:$N$451,COLUMN(G47),FALSE)="","",VLOOKUP(A47,店舗・テナント!A47:$N$451,COLUMN(G47),FALSE)),"")</f>
        <v/>
      </c>
      <c r="Z47" t="str">
        <f>IFERROR(IF(VLOOKUP(A47,店舗・テナント!A47:$N$451,COLUMN(H47),FALSE)="","",VLOOKUP(A47,店舗・テナント!A47:$N$451,COLUMN(H47),FALSE)),"")</f>
        <v/>
      </c>
      <c r="AA47" t="str">
        <f>IFERROR(IF(VLOOKUP(A47,店舗・テナント!A47:$N$451,COLUMN(I47),FALSE)="","",VLOOKUP(A47,店舗・テナント!A47:$N$451,COLUMN(I47),FALSE)),"")</f>
        <v/>
      </c>
      <c r="AB47" t="str">
        <f>IFERROR(IF(VLOOKUP(A47,店舗・テナント!A47:$N$451,COLUMN(J47),FALSE)="","",VLOOKUP(A47,店舗・テナント!A47:$N$451,COLUMN(J47),FALSE)),"")</f>
        <v/>
      </c>
      <c r="AC47" t="str">
        <f>IFERROR(IF(VLOOKUP(A47,店舗・テナント!A47:$N$451,COLUMN(K47),FALSE)="","",VLOOKUP(A47,店舗・テナント!A47:$N$451,COLUMN(K47),FALSE)),"")</f>
        <v/>
      </c>
      <c r="AD47" t="str">
        <f>IFERROR(IF(VLOOKUP(A47,店舗・テナント!A47:$N$451,COLUMN(L47),FALSE)="","",VLOOKUP(A47,店舗・テナント!A47:$N$451,COLUMN(L47),FALSE)),"")</f>
        <v/>
      </c>
      <c r="AE47" t="str">
        <f>IFERROR(IF(VLOOKUP(A47,店舗・テナント!A47:$N$451,COLUMN(M47),FALSE)="","",VLOOKUP(A47,店舗・テナント!A47:$N$451,COLUMN(M47),FALSE)),"")</f>
        <v/>
      </c>
      <c r="AF47" t="str">
        <f>IFERROR(IF(VLOOKUP(A47,店舗・テナント!A47:$N$451,COLUMN(N47),FALSE)="","",VLOOKUP(A47,店舗・テナント!A47:$N$451,COLUMN(N47),FALSE)),"")</f>
        <v/>
      </c>
    </row>
    <row r="48" spans="1:32" x14ac:dyDescent="0.25">
      <c r="A48" t="str">
        <f>IF(VLOOKUP(ROW(A47),店舗・テナント!$A$4:$N$451,2,FALSE)&lt;&gt;"",ROW(A47),"")</f>
        <v/>
      </c>
      <c r="B48" t="str">
        <f>IFERROR(IF(VLOOKUP(A48,事業者情報!$A$10:$R$109,COLUMN(B48),FALSE)&lt;&gt;"",1,IF(VLOOKUP(A48,店舗・テナント!$A$4:$N$451,COLUMN(B48),FALSE)&lt;&gt;"",2,"")),"")</f>
        <v/>
      </c>
      <c r="C48" t="str">
        <f>IF(B48=1,VLOOKUP(A48,事業者情報!$A$10:$R$109,COLUMN(B48),FALSE),IF(B48=2,C47,""))</f>
        <v/>
      </c>
      <c r="D48" t="str">
        <f>IF(B48=1,VLOOKUP(A48,事業者情報!$A$10:$R$109,COLUMN(C48),FALSE),IF(B48=2,D47,""))</f>
        <v/>
      </c>
      <c r="E48" t="str">
        <f>IF(B48=1,VLOOKUP(A48,事業者情報!$A$10:$R$109,COLUMN(D48),FALSE),IF(B48=2,E47,""))</f>
        <v/>
      </c>
      <c r="F48" t="str">
        <f>IF(B48=1,VLOOKUP(A48,事業者情報!$A$10:$R$109,COLUMN(E48),FALSE),IF(B48=2,F47,""))</f>
        <v/>
      </c>
      <c r="G48" t="str">
        <f>IF(B48=1,VLOOKUP(A48,事業者情報!$A$10:$R$109,COLUMN(F48),FALSE),IF(B48=2,G47,""))</f>
        <v/>
      </c>
      <c r="H48" t="str">
        <f>IF(B48=1,VLOOKUP(A48,事業者情報!$A$10:$R$109,COLUMN(G48),FALSE),IF(B48=2,H47,""))</f>
        <v/>
      </c>
      <c r="I48" t="str">
        <f>IF(B48=1,VLOOKUP(A48,事業者情報!$A$10:$R$109,COLUMN(H48),FALSE),IF(B48=2,I47,""))</f>
        <v/>
      </c>
      <c r="J48" t="str">
        <f>IF(B48=1,VLOOKUP(A48,事業者情報!$A$10:$R$109,COLUMN(I48),FALSE),IF(B48=2,J47,""))</f>
        <v/>
      </c>
      <c r="K48" t="str">
        <f>IF(B48=1,VLOOKUP(A48,事業者情報!$A$10:$R$109,COLUMN(J48),FALSE),IF(B48=2,K47,""))</f>
        <v/>
      </c>
      <c r="L48" t="str">
        <f>IF(B48=1,VLOOKUP(A48,事業者情報!$A$10:$R$109,COLUMN(K48),FALSE),IF(B48=2,L47,""))</f>
        <v/>
      </c>
      <c r="M48" t="str">
        <f>IF(B48=1,VLOOKUP(A48,事業者情報!$A$10:$R$109,COLUMN(L48),FALSE),IF(B48=2,M47,""))</f>
        <v/>
      </c>
      <c r="N48" t="str">
        <f>IF(B48=1,VLOOKUP(A48,事業者情報!$A$10:$R$109,COLUMN(M48),FALSE),IF(B48=2,N47,""))</f>
        <v/>
      </c>
      <c r="O48" t="str">
        <f>IF(B48=1,VLOOKUP(A48,事業者情報!$A$10:$R$109,COLUMN(N48),FALSE),IF(B48=2,O47,""))</f>
        <v/>
      </c>
      <c r="P48" t="str">
        <f>IF(B48=1,VLOOKUP(A48,事業者情報!$A$10:$R$109,COLUMN(O48),FALSE),IF(B48=2,P47,""))</f>
        <v/>
      </c>
      <c r="Q48" t="str">
        <f>IF(B48=1,VLOOKUP(A48,事業者情報!$A$10:$R$109,COLUMN(P48),FALSE),IF(B48=2,Q47,""))</f>
        <v/>
      </c>
      <c r="R48" t="str">
        <f>IF(B48=1,VLOOKUP(A48,事業者情報!$A$10:$R$109,COLUMN(Q48),FALSE),IF(B48=2,R47,""))</f>
        <v/>
      </c>
      <c r="S48" t="str">
        <f>IF(B48=1,VLOOKUP(A48,事業者情報!$A$10:$R$109,COLUMN(R48),FALSE),IF(B48=2,S47,""))</f>
        <v/>
      </c>
      <c r="T48" t="str">
        <f>IFERROR(IF(VLOOKUP(A48,店舗・テナント!A48:$N$451,COLUMN(B48),FALSE)="","",VLOOKUP(A48,店舗・テナント!A48:$N$451,COLUMN(B48),FALSE)),"")</f>
        <v/>
      </c>
      <c r="U48" t="str">
        <f>IFERROR(IF(VLOOKUP(A48,店舗・テナント!A48:$N$451,COLUMN(C48),FALSE)="","",VLOOKUP(A48,店舗・テナント!A48:$N$451,COLUMN(C48),FALSE)),"")</f>
        <v/>
      </c>
      <c r="V48" t="str">
        <f>IFERROR(IF(VLOOKUP(A48,店舗・テナント!A48:$N$451,COLUMN(D48),FALSE)="","",VLOOKUP(A48,店舗・テナント!A48:$N$451,COLUMN(D48),FALSE)),"")</f>
        <v/>
      </c>
      <c r="W48" t="str">
        <f>IFERROR(IF(VLOOKUP(A48,店舗・テナント!A48:$N$451,COLUMN(E48),FALSE)="","",VLOOKUP(A48,店舗・テナント!A48:$N$451,COLUMN(E48),FALSE)),"")</f>
        <v/>
      </c>
      <c r="X48" t="str">
        <f>IFERROR(IF(VLOOKUP(A48,店舗・テナント!A48:$N$451,COLUMN(F48),FALSE)="","",VLOOKUP(A48,店舗・テナント!A48:$N$451,COLUMN(F48),FALSE)),"")</f>
        <v/>
      </c>
      <c r="Y48" t="str">
        <f>IFERROR(IF(VLOOKUP(A48,店舗・テナント!A48:$N$451,COLUMN(G48),FALSE)="","",VLOOKUP(A48,店舗・テナント!A48:$N$451,COLUMN(G48),FALSE)),"")</f>
        <v/>
      </c>
      <c r="Z48" t="str">
        <f>IFERROR(IF(VLOOKUP(A48,店舗・テナント!A48:$N$451,COLUMN(H48),FALSE)="","",VLOOKUP(A48,店舗・テナント!A48:$N$451,COLUMN(H48),FALSE)),"")</f>
        <v/>
      </c>
      <c r="AA48" t="str">
        <f>IFERROR(IF(VLOOKUP(A48,店舗・テナント!A48:$N$451,COLUMN(I48),FALSE)="","",VLOOKUP(A48,店舗・テナント!A48:$N$451,COLUMN(I48),FALSE)),"")</f>
        <v/>
      </c>
      <c r="AB48" t="str">
        <f>IFERROR(IF(VLOOKUP(A48,店舗・テナント!A48:$N$451,COLUMN(J48),FALSE)="","",VLOOKUP(A48,店舗・テナント!A48:$N$451,COLUMN(J48),FALSE)),"")</f>
        <v/>
      </c>
      <c r="AC48" t="str">
        <f>IFERROR(IF(VLOOKUP(A48,店舗・テナント!A48:$N$451,COLUMN(K48),FALSE)="","",VLOOKUP(A48,店舗・テナント!A48:$N$451,COLUMN(K48),FALSE)),"")</f>
        <v/>
      </c>
      <c r="AD48" t="str">
        <f>IFERROR(IF(VLOOKUP(A48,店舗・テナント!A48:$N$451,COLUMN(L48),FALSE)="","",VLOOKUP(A48,店舗・テナント!A48:$N$451,COLUMN(L48),FALSE)),"")</f>
        <v/>
      </c>
      <c r="AE48" t="str">
        <f>IFERROR(IF(VLOOKUP(A48,店舗・テナント!A48:$N$451,COLUMN(M48),FALSE)="","",VLOOKUP(A48,店舗・テナント!A48:$N$451,COLUMN(M48),FALSE)),"")</f>
        <v/>
      </c>
      <c r="AF48" t="str">
        <f>IFERROR(IF(VLOOKUP(A48,店舗・テナント!A48:$N$451,COLUMN(N48),FALSE)="","",VLOOKUP(A48,店舗・テナント!A48:$N$451,COLUMN(N48),FALSE)),"")</f>
        <v/>
      </c>
    </row>
    <row r="49" spans="1:32" x14ac:dyDescent="0.25">
      <c r="A49" t="str">
        <f>IF(VLOOKUP(ROW(A48),店舗・テナント!$A$4:$N$451,2,FALSE)&lt;&gt;"",ROW(A48),"")</f>
        <v/>
      </c>
      <c r="B49" t="str">
        <f>IFERROR(IF(VLOOKUP(A49,事業者情報!$A$10:$R$109,COLUMN(B49),FALSE)&lt;&gt;"",1,IF(VLOOKUP(A49,店舗・テナント!$A$4:$N$451,COLUMN(B49),FALSE)&lt;&gt;"",2,"")),"")</f>
        <v/>
      </c>
      <c r="C49" t="str">
        <f>IF(B49=1,VLOOKUP(A49,事業者情報!$A$10:$R$109,COLUMN(B49),FALSE),IF(B49=2,C48,""))</f>
        <v/>
      </c>
      <c r="D49" t="str">
        <f>IF(B49=1,VLOOKUP(A49,事業者情報!$A$10:$R$109,COLUMN(C49),FALSE),IF(B49=2,D48,""))</f>
        <v/>
      </c>
      <c r="E49" t="str">
        <f>IF(B49=1,VLOOKUP(A49,事業者情報!$A$10:$R$109,COLUMN(D49),FALSE),IF(B49=2,E48,""))</f>
        <v/>
      </c>
      <c r="F49" t="str">
        <f>IF(B49=1,VLOOKUP(A49,事業者情報!$A$10:$R$109,COLUMN(E49),FALSE),IF(B49=2,F48,""))</f>
        <v/>
      </c>
      <c r="G49" t="str">
        <f>IF(B49=1,VLOOKUP(A49,事業者情報!$A$10:$R$109,COLUMN(F49),FALSE),IF(B49=2,G48,""))</f>
        <v/>
      </c>
      <c r="H49" t="str">
        <f>IF(B49=1,VLOOKUP(A49,事業者情報!$A$10:$R$109,COLUMN(G49),FALSE),IF(B49=2,H48,""))</f>
        <v/>
      </c>
      <c r="I49" t="str">
        <f>IF(B49=1,VLOOKUP(A49,事業者情報!$A$10:$R$109,COLUMN(H49),FALSE),IF(B49=2,I48,""))</f>
        <v/>
      </c>
      <c r="J49" t="str">
        <f>IF(B49=1,VLOOKUP(A49,事業者情報!$A$10:$R$109,COLUMN(I49),FALSE),IF(B49=2,J48,""))</f>
        <v/>
      </c>
      <c r="K49" t="str">
        <f>IF(B49=1,VLOOKUP(A49,事業者情報!$A$10:$R$109,COLUMN(J49),FALSE),IF(B49=2,K48,""))</f>
        <v/>
      </c>
      <c r="L49" t="str">
        <f>IF(B49=1,VLOOKUP(A49,事業者情報!$A$10:$R$109,COLUMN(K49),FALSE),IF(B49=2,L48,""))</f>
        <v/>
      </c>
      <c r="M49" t="str">
        <f>IF(B49=1,VLOOKUP(A49,事業者情報!$A$10:$R$109,COLUMN(L49),FALSE),IF(B49=2,M48,""))</f>
        <v/>
      </c>
      <c r="N49" t="str">
        <f>IF(B49=1,VLOOKUP(A49,事業者情報!$A$10:$R$109,COLUMN(M49),FALSE),IF(B49=2,N48,""))</f>
        <v/>
      </c>
      <c r="O49" t="str">
        <f>IF(B49=1,VLOOKUP(A49,事業者情報!$A$10:$R$109,COLUMN(N49),FALSE),IF(B49=2,O48,""))</f>
        <v/>
      </c>
      <c r="P49" t="str">
        <f>IF(B49=1,VLOOKUP(A49,事業者情報!$A$10:$R$109,COLUMN(O49),FALSE),IF(B49=2,P48,""))</f>
        <v/>
      </c>
      <c r="Q49" t="str">
        <f>IF(B49=1,VLOOKUP(A49,事業者情報!$A$10:$R$109,COLUMN(P49),FALSE),IF(B49=2,Q48,""))</f>
        <v/>
      </c>
      <c r="R49" t="str">
        <f>IF(B49=1,VLOOKUP(A49,事業者情報!$A$10:$R$109,COLUMN(Q49),FALSE),IF(B49=2,R48,""))</f>
        <v/>
      </c>
      <c r="S49" t="str">
        <f>IF(B49=1,VLOOKUP(A49,事業者情報!$A$10:$R$109,COLUMN(R49),FALSE),IF(B49=2,S48,""))</f>
        <v/>
      </c>
      <c r="T49" t="str">
        <f>IFERROR(IF(VLOOKUP(A49,店舗・テナント!A49:$N$451,COLUMN(B49),FALSE)="","",VLOOKUP(A49,店舗・テナント!A49:$N$451,COLUMN(B49),FALSE)),"")</f>
        <v/>
      </c>
      <c r="U49" t="str">
        <f>IFERROR(IF(VLOOKUP(A49,店舗・テナント!A49:$N$451,COLUMN(C49),FALSE)="","",VLOOKUP(A49,店舗・テナント!A49:$N$451,COLUMN(C49),FALSE)),"")</f>
        <v/>
      </c>
      <c r="V49" t="str">
        <f>IFERROR(IF(VLOOKUP(A49,店舗・テナント!A49:$N$451,COLUMN(D49),FALSE)="","",VLOOKUP(A49,店舗・テナント!A49:$N$451,COLUMN(D49),FALSE)),"")</f>
        <v/>
      </c>
      <c r="W49" t="str">
        <f>IFERROR(IF(VLOOKUP(A49,店舗・テナント!A49:$N$451,COLUMN(E49),FALSE)="","",VLOOKUP(A49,店舗・テナント!A49:$N$451,COLUMN(E49),FALSE)),"")</f>
        <v/>
      </c>
      <c r="X49" t="str">
        <f>IFERROR(IF(VLOOKUP(A49,店舗・テナント!A49:$N$451,COLUMN(F49),FALSE)="","",VLOOKUP(A49,店舗・テナント!A49:$N$451,COLUMN(F49),FALSE)),"")</f>
        <v/>
      </c>
      <c r="Y49" t="str">
        <f>IFERROR(IF(VLOOKUP(A49,店舗・テナント!A49:$N$451,COLUMN(G49),FALSE)="","",VLOOKUP(A49,店舗・テナント!A49:$N$451,COLUMN(G49),FALSE)),"")</f>
        <v/>
      </c>
      <c r="Z49" t="str">
        <f>IFERROR(IF(VLOOKUP(A49,店舗・テナント!A49:$N$451,COLUMN(H49),FALSE)="","",VLOOKUP(A49,店舗・テナント!A49:$N$451,COLUMN(H49),FALSE)),"")</f>
        <v/>
      </c>
      <c r="AA49" t="str">
        <f>IFERROR(IF(VLOOKUP(A49,店舗・テナント!A49:$N$451,COLUMN(I49),FALSE)="","",VLOOKUP(A49,店舗・テナント!A49:$N$451,COLUMN(I49),FALSE)),"")</f>
        <v/>
      </c>
      <c r="AB49" t="str">
        <f>IFERROR(IF(VLOOKUP(A49,店舗・テナント!A49:$N$451,COLUMN(J49),FALSE)="","",VLOOKUP(A49,店舗・テナント!A49:$N$451,COLUMN(J49),FALSE)),"")</f>
        <v/>
      </c>
      <c r="AC49" t="str">
        <f>IFERROR(IF(VLOOKUP(A49,店舗・テナント!A49:$N$451,COLUMN(K49),FALSE)="","",VLOOKUP(A49,店舗・テナント!A49:$N$451,COLUMN(K49),FALSE)),"")</f>
        <v/>
      </c>
      <c r="AD49" t="str">
        <f>IFERROR(IF(VLOOKUP(A49,店舗・テナント!A49:$N$451,COLUMN(L49),FALSE)="","",VLOOKUP(A49,店舗・テナント!A49:$N$451,COLUMN(L49),FALSE)),"")</f>
        <v/>
      </c>
      <c r="AE49" t="str">
        <f>IFERROR(IF(VLOOKUP(A49,店舗・テナント!A49:$N$451,COLUMN(M49),FALSE)="","",VLOOKUP(A49,店舗・テナント!A49:$N$451,COLUMN(M49),FALSE)),"")</f>
        <v/>
      </c>
      <c r="AF49" t="str">
        <f>IFERROR(IF(VLOOKUP(A49,店舗・テナント!A49:$N$451,COLUMN(N49),FALSE)="","",VLOOKUP(A49,店舗・テナント!A49:$N$451,COLUMN(N49),FALSE)),"")</f>
        <v/>
      </c>
    </row>
    <row r="50" spans="1:32" x14ac:dyDescent="0.25">
      <c r="A50" t="str">
        <f>IF(VLOOKUP(ROW(A49),店舗・テナント!$A$4:$N$451,2,FALSE)&lt;&gt;"",ROW(A49),"")</f>
        <v/>
      </c>
      <c r="B50" t="str">
        <f>IFERROR(IF(VLOOKUP(A50,事業者情報!$A$10:$R$109,COLUMN(B50),FALSE)&lt;&gt;"",1,IF(VLOOKUP(A50,店舗・テナント!$A$4:$N$451,COLUMN(B50),FALSE)&lt;&gt;"",2,"")),"")</f>
        <v/>
      </c>
      <c r="C50" t="str">
        <f>IF(B50=1,VLOOKUP(A50,事業者情報!$A$10:$R$109,COLUMN(B50),FALSE),IF(B50=2,C49,""))</f>
        <v/>
      </c>
      <c r="D50" t="str">
        <f>IF(B50=1,VLOOKUP(A50,事業者情報!$A$10:$R$109,COLUMN(C50),FALSE),IF(B50=2,D49,""))</f>
        <v/>
      </c>
      <c r="E50" t="str">
        <f>IF(B50=1,VLOOKUP(A50,事業者情報!$A$10:$R$109,COLUMN(D50),FALSE),IF(B50=2,E49,""))</f>
        <v/>
      </c>
      <c r="F50" t="str">
        <f>IF(B50=1,VLOOKUP(A50,事業者情報!$A$10:$R$109,COLUMN(E50),FALSE),IF(B50=2,F49,""))</f>
        <v/>
      </c>
      <c r="G50" t="str">
        <f>IF(B50=1,VLOOKUP(A50,事業者情報!$A$10:$R$109,COLUMN(F50),FALSE),IF(B50=2,G49,""))</f>
        <v/>
      </c>
      <c r="H50" t="str">
        <f>IF(B50=1,VLOOKUP(A50,事業者情報!$A$10:$R$109,COLUMN(G50),FALSE),IF(B50=2,H49,""))</f>
        <v/>
      </c>
      <c r="I50" t="str">
        <f>IF(B50=1,VLOOKUP(A50,事業者情報!$A$10:$R$109,COLUMN(H50),FALSE),IF(B50=2,I49,""))</f>
        <v/>
      </c>
      <c r="J50" t="str">
        <f>IF(B50=1,VLOOKUP(A50,事業者情報!$A$10:$R$109,COLUMN(I50),FALSE),IF(B50=2,J49,""))</f>
        <v/>
      </c>
      <c r="K50" t="str">
        <f>IF(B50=1,VLOOKUP(A50,事業者情報!$A$10:$R$109,COLUMN(J50),FALSE),IF(B50=2,K49,""))</f>
        <v/>
      </c>
      <c r="L50" t="str">
        <f>IF(B50=1,VLOOKUP(A50,事業者情報!$A$10:$R$109,COLUMN(K50),FALSE),IF(B50=2,L49,""))</f>
        <v/>
      </c>
      <c r="M50" t="str">
        <f>IF(B50=1,VLOOKUP(A50,事業者情報!$A$10:$R$109,COLUMN(L50),FALSE),IF(B50=2,M49,""))</f>
        <v/>
      </c>
      <c r="N50" t="str">
        <f>IF(B50=1,VLOOKUP(A50,事業者情報!$A$10:$R$109,COLUMN(M50),FALSE),IF(B50=2,N49,""))</f>
        <v/>
      </c>
      <c r="O50" t="str">
        <f>IF(B50=1,VLOOKUP(A50,事業者情報!$A$10:$R$109,COLUMN(N50),FALSE),IF(B50=2,O49,""))</f>
        <v/>
      </c>
      <c r="P50" t="str">
        <f>IF(B50=1,VLOOKUP(A50,事業者情報!$A$10:$R$109,COLUMN(O50),FALSE),IF(B50=2,P49,""))</f>
        <v/>
      </c>
      <c r="Q50" t="str">
        <f>IF(B50=1,VLOOKUP(A50,事業者情報!$A$10:$R$109,COLUMN(P50),FALSE),IF(B50=2,Q49,""))</f>
        <v/>
      </c>
      <c r="R50" t="str">
        <f>IF(B50=1,VLOOKUP(A50,事業者情報!$A$10:$R$109,COLUMN(Q50),FALSE),IF(B50=2,R49,""))</f>
        <v/>
      </c>
      <c r="S50" t="str">
        <f>IF(B50=1,VLOOKUP(A50,事業者情報!$A$10:$R$109,COLUMN(R50),FALSE),IF(B50=2,S49,""))</f>
        <v/>
      </c>
      <c r="T50" t="str">
        <f>IFERROR(IF(VLOOKUP(A50,店舗・テナント!A50:$N$451,COLUMN(B50),FALSE)="","",VLOOKUP(A50,店舗・テナント!A50:$N$451,COLUMN(B50),FALSE)),"")</f>
        <v/>
      </c>
      <c r="U50" t="str">
        <f>IFERROR(IF(VLOOKUP(A50,店舗・テナント!A50:$N$451,COLUMN(C50),FALSE)="","",VLOOKUP(A50,店舗・テナント!A50:$N$451,COLUMN(C50),FALSE)),"")</f>
        <v/>
      </c>
      <c r="V50" t="str">
        <f>IFERROR(IF(VLOOKUP(A50,店舗・テナント!A50:$N$451,COLUMN(D50),FALSE)="","",VLOOKUP(A50,店舗・テナント!A50:$N$451,COLUMN(D50),FALSE)),"")</f>
        <v/>
      </c>
      <c r="W50" t="str">
        <f>IFERROR(IF(VLOOKUP(A50,店舗・テナント!A50:$N$451,COLUMN(E50),FALSE)="","",VLOOKUP(A50,店舗・テナント!A50:$N$451,COLUMN(E50),FALSE)),"")</f>
        <v/>
      </c>
      <c r="X50" t="str">
        <f>IFERROR(IF(VLOOKUP(A50,店舗・テナント!A50:$N$451,COLUMN(F50),FALSE)="","",VLOOKUP(A50,店舗・テナント!A50:$N$451,COLUMN(F50),FALSE)),"")</f>
        <v/>
      </c>
      <c r="Y50" t="str">
        <f>IFERROR(IF(VLOOKUP(A50,店舗・テナント!A50:$N$451,COLUMN(G50),FALSE)="","",VLOOKUP(A50,店舗・テナント!A50:$N$451,COLUMN(G50),FALSE)),"")</f>
        <v/>
      </c>
      <c r="Z50" t="str">
        <f>IFERROR(IF(VLOOKUP(A50,店舗・テナント!A50:$N$451,COLUMN(H50),FALSE)="","",VLOOKUP(A50,店舗・テナント!A50:$N$451,COLUMN(H50),FALSE)),"")</f>
        <v/>
      </c>
      <c r="AA50" t="str">
        <f>IFERROR(IF(VLOOKUP(A50,店舗・テナント!A50:$N$451,COLUMN(I50),FALSE)="","",VLOOKUP(A50,店舗・テナント!A50:$N$451,COLUMN(I50),FALSE)),"")</f>
        <v/>
      </c>
      <c r="AB50" t="str">
        <f>IFERROR(IF(VLOOKUP(A50,店舗・テナント!A50:$N$451,COLUMN(J50),FALSE)="","",VLOOKUP(A50,店舗・テナント!A50:$N$451,COLUMN(J50),FALSE)),"")</f>
        <v/>
      </c>
      <c r="AC50" t="str">
        <f>IFERROR(IF(VLOOKUP(A50,店舗・テナント!A50:$N$451,COLUMN(K50),FALSE)="","",VLOOKUP(A50,店舗・テナント!A50:$N$451,COLUMN(K50),FALSE)),"")</f>
        <v/>
      </c>
      <c r="AD50" t="str">
        <f>IFERROR(IF(VLOOKUP(A50,店舗・テナント!A50:$N$451,COLUMN(L50),FALSE)="","",VLOOKUP(A50,店舗・テナント!A50:$N$451,COLUMN(L50),FALSE)),"")</f>
        <v/>
      </c>
      <c r="AE50" t="str">
        <f>IFERROR(IF(VLOOKUP(A50,店舗・テナント!A50:$N$451,COLUMN(M50),FALSE)="","",VLOOKUP(A50,店舗・テナント!A50:$N$451,COLUMN(M50),FALSE)),"")</f>
        <v/>
      </c>
      <c r="AF50" t="str">
        <f>IFERROR(IF(VLOOKUP(A50,店舗・テナント!A50:$N$451,COLUMN(N50),FALSE)="","",VLOOKUP(A50,店舗・テナント!A50:$N$451,COLUMN(N50),FALSE)),"")</f>
        <v/>
      </c>
    </row>
    <row r="51" spans="1:32" x14ac:dyDescent="0.25">
      <c r="A51" t="str">
        <f>IF(VLOOKUP(ROW(A50),店舗・テナント!$A$4:$N$451,2,FALSE)&lt;&gt;"",ROW(A50),"")</f>
        <v/>
      </c>
      <c r="B51" t="str">
        <f>IFERROR(IF(VLOOKUP(A51,事業者情報!$A$10:$R$109,COLUMN(B51),FALSE)&lt;&gt;"",1,IF(VLOOKUP(A51,店舗・テナント!$A$4:$N$451,COLUMN(B51),FALSE)&lt;&gt;"",2,"")),"")</f>
        <v/>
      </c>
      <c r="C51" t="str">
        <f>IF(B51=1,VLOOKUP(A51,事業者情報!$A$10:$R$109,COLUMN(B51),FALSE),IF(B51=2,C50,""))</f>
        <v/>
      </c>
      <c r="D51" t="str">
        <f>IF(B51=1,VLOOKUP(A51,事業者情報!$A$10:$R$109,COLUMN(C51),FALSE),IF(B51=2,D50,""))</f>
        <v/>
      </c>
      <c r="E51" t="str">
        <f>IF(B51=1,VLOOKUP(A51,事業者情報!$A$10:$R$109,COLUMN(D51),FALSE),IF(B51=2,E50,""))</f>
        <v/>
      </c>
      <c r="F51" t="str">
        <f>IF(B51=1,VLOOKUP(A51,事業者情報!$A$10:$R$109,COLUMN(E51),FALSE),IF(B51=2,F50,""))</f>
        <v/>
      </c>
      <c r="G51" t="str">
        <f>IF(B51=1,VLOOKUP(A51,事業者情報!$A$10:$R$109,COLUMN(F51),FALSE),IF(B51=2,G50,""))</f>
        <v/>
      </c>
      <c r="H51" t="str">
        <f>IF(B51=1,VLOOKUP(A51,事業者情報!$A$10:$R$109,COLUMN(G51),FALSE),IF(B51=2,H50,""))</f>
        <v/>
      </c>
      <c r="I51" t="str">
        <f>IF(B51=1,VLOOKUP(A51,事業者情報!$A$10:$R$109,COLUMN(H51),FALSE),IF(B51=2,I50,""))</f>
        <v/>
      </c>
      <c r="J51" t="str">
        <f>IF(B51=1,VLOOKUP(A51,事業者情報!$A$10:$R$109,COLUMN(I51),FALSE),IF(B51=2,J50,""))</f>
        <v/>
      </c>
      <c r="K51" t="str">
        <f>IF(B51=1,VLOOKUP(A51,事業者情報!$A$10:$R$109,COLUMN(J51),FALSE),IF(B51=2,K50,""))</f>
        <v/>
      </c>
      <c r="L51" t="str">
        <f>IF(B51=1,VLOOKUP(A51,事業者情報!$A$10:$R$109,COLUMN(K51),FALSE),IF(B51=2,L50,""))</f>
        <v/>
      </c>
      <c r="M51" t="str">
        <f>IF(B51=1,VLOOKUP(A51,事業者情報!$A$10:$R$109,COLUMN(L51),FALSE),IF(B51=2,M50,""))</f>
        <v/>
      </c>
      <c r="N51" t="str">
        <f>IF(B51=1,VLOOKUP(A51,事業者情報!$A$10:$R$109,COLUMN(M51),FALSE),IF(B51=2,N50,""))</f>
        <v/>
      </c>
      <c r="O51" t="str">
        <f>IF(B51=1,VLOOKUP(A51,事業者情報!$A$10:$R$109,COLUMN(N51),FALSE),IF(B51=2,O50,""))</f>
        <v/>
      </c>
      <c r="P51" t="str">
        <f>IF(B51=1,VLOOKUP(A51,事業者情報!$A$10:$R$109,COLUMN(O51),FALSE),IF(B51=2,P50,""))</f>
        <v/>
      </c>
      <c r="Q51" t="str">
        <f>IF(B51=1,VLOOKUP(A51,事業者情報!$A$10:$R$109,COLUMN(P51),FALSE),IF(B51=2,Q50,""))</f>
        <v/>
      </c>
      <c r="R51" t="str">
        <f>IF(B51=1,VLOOKUP(A51,事業者情報!$A$10:$R$109,COLUMN(Q51),FALSE),IF(B51=2,R50,""))</f>
        <v/>
      </c>
      <c r="S51" t="str">
        <f>IF(B51=1,VLOOKUP(A51,事業者情報!$A$10:$R$109,COLUMN(R51),FALSE),IF(B51=2,S50,""))</f>
        <v/>
      </c>
      <c r="T51" t="str">
        <f>IFERROR(IF(VLOOKUP(A51,店舗・テナント!A51:$N$451,COLUMN(B51),FALSE)="","",VLOOKUP(A51,店舗・テナント!A51:$N$451,COLUMN(B51),FALSE)),"")</f>
        <v/>
      </c>
      <c r="U51" t="str">
        <f>IFERROR(IF(VLOOKUP(A51,店舗・テナント!A51:$N$451,COLUMN(C51),FALSE)="","",VLOOKUP(A51,店舗・テナント!A51:$N$451,COLUMN(C51),FALSE)),"")</f>
        <v/>
      </c>
      <c r="V51" t="str">
        <f>IFERROR(IF(VLOOKUP(A51,店舗・テナント!A51:$N$451,COLUMN(D51),FALSE)="","",VLOOKUP(A51,店舗・テナント!A51:$N$451,COLUMN(D51),FALSE)),"")</f>
        <v/>
      </c>
      <c r="W51" t="str">
        <f>IFERROR(IF(VLOOKUP(A51,店舗・テナント!A51:$N$451,COLUMN(E51),FALSE)="","",VLOOKUP(A51,店舗・テナント!A51:$N$451,COLUMN(E51),FALSE)),"")</f>
        <v/>
      </c>
      <c r="X51" t="str">
        <f>IFERROR(IF(VLOOKUP(A51,店舗・テナント!A51:$N$451,COLUMN(F51),FALSE)="","",VLOOKUP(A51,店舗・テナント!A51:$N$451,COLUMN(F51),FALSE)),"")</f>
        <v/>
      </c>
      <c r="Y51" t="str">
        <f>IFERROR(IF(VLOOKUP(A51,店舗・テナント!A51:$N$451,COLUMN(G51),FALSE)="","",VLOOKUP(A51,店舗・テナント!A51:$N$451,COLUMN(G51),FALSE)),"")</f>
        <v/>
      </c>
      <c r="Z51" t="str">
        <f>IFERROR(IF(VLOOKUP(A51,店舗・テナント!A51:$N$451,COLUMN(H51),FALSE)="","",VLOOKUP(A51,店舗・テナント!A51:$N$451,COLUMN(H51),FALSE)),"")</f>
        <v/>
      </c>
      <c r="AA51" t="str">
        <f>IFERROR(IF(VLOOKUP(A51,店舗・テナント!A51:$N$451,COLUMN(I51),FALSE)="","",VLOOKUP(A51,店舗・テナント!A51:$N$451,COLUMN(I51),FALSE)),"")</f>
        <v/>
      </c>
      <c r="AB51" t="str">
        <f>IFERROR(IF(VLOOKUP(A51,店舗・テナント!A51:$N$451,COLUMN(J51),FALSE)="","",VLOOKUP(A51,店舗・テナント!A51:$N$451,COLUMN(J51),FALSE)),"")</f>
        <v/>
      </c>
      <c r="AC51" t="str">
        <f>IFERROR(IF(VLOOKUP(A51,店舗・テナント!A51:$N$451,COLUMN(K51),FALSE)="","",VLOOKUP(A51,店舗・テナント!A51:$N$451,COLUMN(K51),FALSE)),"")</f>
        <v/>
      </c>
      <c r="AD51" t="str">
        <f>IFERROR(IF(VLOOKUP(A51,店舗・テナント!A51:$N$451,COLUMN(L51),FALSE)="","",VLOOKUP(A51,店舗・テナント!A51:$N$451,COLUMN(L51),FALSE)),"")</f>
        <v/>
      </c>
      <c r="AE51" t="str">
        <f>IFERROR(IF(VLOOKUP(A51,店舗・テナント!A51:$N$451,COLUMN(M51),FALSE)="","",VLOOKUP(A51,店舗・テナント!A51:$N$451,COLUMN(M51),FALSE)),"")</f>
        <v/>
      </c>
      <c r="AF51" t="str">
        <f>IFERROR(IF(VLOOKUP(A51,店舗・テナント!A51:$N$451,COLUMN(N51),FALSE)="","",VLOOKUP(A51,店舗・テナント!A51:$N$451,COLUMN(N51),FALSE)),"")</f>
        <v/>
      </c>
    </row>
    <row r="52" spans="1:32" x14ac:dyDescent="0.25">
      <c r="A52" t="str">
        <f>IF(VLOOKUP(ROW(A51),店舗・テナント!$A$4:$N$451,2,FALSE)&lt;&gt;"",ROW(A51),"")</f>
        <v/>
      </c>
      <c r="B52" t="str">
        <f>IFERROR(IF(VLOOKUP(A52,事業者情報!$A$10:$R$109,COLUMN(B52),FALSE)&lt;&gt;"",1,IF(VLOOKUP(A52,店舗・テナント!$A$4:$N$451,COLUMN(B52),FALSE)&lt;&gt;"",2,"")),"")</f>
        <v/>
      </c>
      <c r="C52" t="str">
        <f>IF(B52=1,VLOOKUP(A52,事業者情報!$A$10:$R$109,COLUMN(B52),FALSE),IF(B52=2,C51,""))</f>
        <v/>
      </c>
      <c r="D52" t="str">
        <f>IF(B52=1,VLOOKUP(A52,事業者情報!$A$10:$R$109,COLUMN(C52),FALSE),IF(B52=2,D51,""))</f>
        <v/>
      </c>
      <c r="E52" t="str">
        <f>IF(B52=1,VLOOKUP(A52,事業者情報!$A$10:$R$109,COLUMN(D52),FALSE),IF(B52=2,E51,""))</f>
        <v/>
      </c>
      <c r="F52" t="str">
        <f>IF(B52=1,VLOOKUP(A52,事業者情報!$A$10:$R$109,COLUMN(E52),FALSE),IF(B52=2,F51,""))</f>
        <v/>
      </c>
      <c r="G52" t="str">
        <f>IF(B52=1,VLOOKUP(A52,事業者情報!$A$10:$R$109,COLUMN(F52),FALSE),IF(B52=2,G51,""))</f>
        <v/>
      </c>
      <c r="H52" t="str">
        <f>IF(B52=1,VLOOKUP(A52,事業者情報!$A$10:$R$109,COLUMN(G52),FALSE),IF(B52=2,H51,""))</f>
        <v/>
      </c>
      <c r="I52" t="str">
        <f>IF(B52=1,VLOOKUP(A52,事業者情報!$A$10:$R$109,COLUMN(H52),FALSE),IF(B52=2,I51,""))</f>
        <v/>
      </c>
      <c r="J52" t="str">
        <f>IF(B52=1,VLOOKUP(A52,事業者情報!$A$10:$R$109,COLUMN(I52),FALSE),IF(B52=2,J51,""))</f>
        <v/>
      </c>
      <c r="K52" t="str">
        <f>IF(B52=1,VLOOKUP(A52,事業者情報!$A$10:$R$109,COLUMN(J52),FALSE),IF(B52=2,K51,""))</f>
        <v/>
      </c>
      <c r="L52" t="str">
        <f>IF(B52=1,VLOOKUP(A52,事業者情報!$A$10:$R$109,COLUMN(K52),FALSE),IF(B52=2,L51,""))</f>
        <v/>
      </c>
      <c r="M52" t="str">
        <f>IF(B52=1,VLOOKUP(A52,事業者情報!$A$10:$R$109,COLUMN(L52),FALSE),IF(B52=2,M51,""))</f>
        <v/>
      </c>
      <c r="N52" t="str">
        <f>IF(B52=1,VLOOKUP(A52,事業者情報!$A$10:$R$109,COLUMN(M52),FALSE),IF(B52=2,N51,""))</f>
        <v/>
      </c>
      <c r="O52" t="str">
        <f>IF(B52=1,VLOOKUP(A52,事業者情報!$A$10:$R$109,COLUMN(N52),FALSE),IF(B52=2,O51,""))</f>
        <v/>
      </c>
      <c r="P52" t="str">
        <f>IF(B52=1,VLOOKUP(A52,事業者情報!$A$10:$R$109,COLUMN(O52),FALSE),IF(B52=2,P51,""))</f>
        <v/>
      </c>
      <c r="Q52" t="str">
        <f>IF(B52=1,VLOOKUP(A52,事業者情報!$A$10:$R$109,COLUMN(P52),FALSE),IF(B52=2,Q51,""))</f>
        <v/>
      </c>
      <c r="R52" t="str">
        <f>IF(B52=1,VLOOKUP(A52,事業者情報!$A$10:$R$109,COLUMN(Q52),FALSE),IF(B52=2,R51,""))</f>
        <v/>
      </c>
      <c r="S52" t="str">
        <f>IF(B52=1,VLOOKUP(A52,事業者情報!$A$10:$R$109,COLUMN(R52),FALSE),IF(B52=2,S51,""))</f>
        <v/>
      </c>
      <c r="T52" t="str">
        <f>IFERROR(IF(VLOOKUP(A52,店舗・テナント!A52:$N$451,COLUMN(B52),FALSE)="","",VLOOKUP(A52,店舗・テナント!A52:$N$451,COLUMN(B52),FALSE)),"")</f>
        <v/>
      </c>
      <c r="U52" t="str">
        <f>IFERROR(IF(VLOOKUP(A52,店舗・テナント!A52:$N$451,COLUMN(C52),FALSE)="","",VLOOKUP(A52,店舗・テナント!A52:$N$451,COLUMN(C52),FALSE)),"")</f>
        <v/>
      </c>
      <c r="V52" t="str">
        <f>IFERROR(IF(VLOOKUP(A52,店舗・テナント!A52:$N$451,COLUMN(D52),FALSE)="","",VLOOKUP(A52,店舗・テナント!A52:$N$451,COLUMN(D52),FALSE)),"")</f>
        <v/>
      </c>
      <c r="W52" t="str">
        <f>IFERROR(IF(VLOOKUP(A52,店舗・テナント!A52:$N$451,COLUMN(E52),FALSE)="","",VLOOKUP(A52,店舗・テナント!A52:$N$451,COLUMN(E52),FALSE)),"")</f>
        <v/>
      </c>
      <c r="X52" t="str">
        <f>IFERROR(IF(VLOOKUP(A52,店舗・テナント!A52:$N$451,COLUMN(F52),FALSE)="","",VLOOKUP(A52,店舗・テナント!A52:$N$451,COLUMN(F52),FALSE)),"")</f>
        <v/>
      </c>
      <c r="Y52" t="str">
        <f>IFERROR(IF(VLOOKUP(A52,店舗・テナント!A52:$N$451,COLUMN(G52),FALSE)="","",VLOOKUP(A52,店舗・テナント!A52:$N$451,COLUMN(G52),FALSE)),"")</f>
        <v/>
      </c>
      <c r="Z52" t="str">
        <f>IFERROR(IF(VLOOKUP(A52,店舗・テナント!A52:$N$451,COLUMN(H52),FALSE)="","",VLOOKUP(A52,店舗・テナント!A52:$N$451,COLUMN(H52),FALSE)),"")</f>
        <v/>
      </c>
      <c r="AA52" t="str">
        <f>IFERROR(IF(VLOOKUP(A52,店舗・テナント!A52:$N$451,COLUMN(I52),FALSE)="","",VLOOKUP(A52,店舗・テナント!A52:$N$451,COLUMN(I52),FALSE)),"")</f>
        <v/>
      </c>
      <c r="AB52" t="str">
        <f>IFERROR(IF(VLOOKUP(A52,店舗・テナント!A52:$N$451,COLUMN(J52),FALSE)="","",VLOOKUP(A52,店舗・テナント!A52:$N$451,COLUMN(J52),FALSE)),"")</f>
        <v/>
      </c>
      <c r="AC52" t="str">
        <f>IFERROR(IF(VLOOKUP(A52,店舗・テナント!A52:$N$451,COLUMN(K52),FALSE)="","",VLOOKUP(A52,店舗・テナント!A52:$N$451,COLUMN(K52),FALSE)),"")</f>
        <v/>
      </c>
      <c r="AD52" t="str">
        <f>IFERROR(IF(VLOOKUP(A52,店舗・テナント!A52:$N$451,COLUMN(L52),FALSE)="","",VLOOKUP(A52,店舗・テナント!A52:$N$451,COLUMN(L52),FALSE)),"")</f>
        <v/>
      </c>
      <c r="AE52" t="str">
        <f>IFERROR(IF(VLOOKUP(A52,店舗・テナント!A52:$N$451,COLUMN(M52),FALSE)="","",VLOOKUP(A52,店舗・テナント!A52:$N$451,COLUMN(M52),FALSE)),"")</f>
        <v/>
      </c>
      <c r="AF52" t="str">
        <f>IFERROR(IF(VLOOKUP(A52,店舗・テナント!A52:$N$451,COLUMN(N52),FALSE)="","",VLOOKUP(A52,店舗・テナント!A52:$N$451,COLUMN(N52),FALSE)),"")</f>
        <v/>
      </c>
    </row>
    <row r="53" spans="1:32" x14ac:dyDescent="0.25">
      <c r="A53" t="str">
        <f>IF(VLOOKUP(ROW(A52),店舗・テナント!$A$4:$N$451,2,FALSE)&lt;&gt;"",ROW(A52),"")</f>
        <v/>
      </c>
      <c r="B53" t="str">
        <f>IFERROR(IF(VLOOKUP(A53,事業者情報!$A$10:$R$109,COLUMN(B53),FALSE)&lt;&gt;"",1,IF(VLOOKUP(A53,店舗・テナント!$A$4:$N$451,COLUMN(B53),FALSE)&lt;&gt;"",2,"")),"")</f>
        <v/>
      </c>
      <c r="C53" t="str">
        <f>IF(B53=1,VLOOKUP(A53,事業者情報!$A$10:$R$109,COLUMN(B53),FALSE),IF(B53=2,C52,""))</f>
        <v/>
      </c>
      <c r="D53" t="str">
        <f>IF(B53=1,VLOOKUP(A53,事業者情報!$A$10:$R$109,COLUMN(C53),FALSE),IF(B53=2,D52,""))</f>
        <v/>
      </c>
      <c r="E53" t="str">
        <f>IF(B53=1,VLOOKUP(A53,事業者情報!$A$10:$R$109,COLUMN(D53),FALSE),IF(B53=2,E52,""))</f>
        <v/>
      </c>
      <c r="F53" t="str">
        <f>IF(B53=1,VLOOKUP(A53,事業者情報!$A$10:$R$109,COLUMN(E53),FALSE),IF(B53=2,F52,""))</f>
        <v/>
      </c>
      <c r="G53" t="str">
        <f>IF(B53=1,VLOOKUP(A53,事業者情報!$A$10:$R$109,COLUMN(F53),FALSE),IF(B53=2,G52,""))</f>
        <v/>
      </c>
      <c r="H53" t="str">
        <f>IF(B53=1,VLOOKUP(A53,事業者情報!$A$10:$R$109,COLUMN(G53),FALSE),IF(B53=2,H52,""))</f>
        <v/>
      </c>
      <c r="I53" t="str">
        <f>IF(B53=1,VLOOKUP(A53,事業者情報!$A$10:$R$109,COLUMN(H53),FALSE),IF(B53=2,I52,""))</f>
        <v/>
      </c>
      <c r="J53" t="str">
        <f>IF(B53=1,VLOOKUP(A53,事業者情報!$A$10:$R$109,COLUMN(I53),FALSE),IF(B53=2,J52,""))</f>
        <v/>
      </c>
      <c r="K53" t="str">
        <f>IF(B53=1,VLOOKUP(A53,事業者情報!$A$10:$R$109,COLUMN(J53),FALSE),IF(B53=2,K52,""))</f>
        <v/>
      </c>
      <c r="L53" t="str">
        <f>IF(B53=1,VLOOKUP(A53,事業者情報!$A$10:$R$109,COLUMN(K53),FALSE),IF(B53=2,L52,""))</f>
        <v/>
      </c>
      <c r="M53" t="str">
        <f>IF(B53=1,VLOOKUP(A53,事業者情報!$A$10:$R$109,COLUMN(L53),FALSE),IF(B53=2,M52,""))</f>
        <v/>
      </c>
      <c r="N53" t="str">
        <f>IF(B53=1,VLOOKUP(A53,事業者情報!$A$10:$R$109,COLUMN(M53),FALSE),IF(B53=2,N52,""))</f>
        <v/>
      </c>
      <c r="O53" t="str">
        <f>IF(B53=1,VLOOKUP(A53,事業者情報!$A$10:$R$109,COLUMN(N53),FALSE),IF(B53=2,O52,""))</f>
        <v/>
      </c>
      <c r="P53" t="str">
        <f>IF(B53=1,VLOOKUP(A53,事業者情報!$A$10:$R$109,COLUMN(O53),FALSE),IF(B53=2,P52,""))</f>
        <v/>
      </c>
      <c r="Q53" t="str">
        <f>IF(B53=1,VLOOKUP(A53,事業者情報!$A$10:$R$109,COLUMN(P53),FALSE),IF(B53=2,Q52,""))</f>
        <v/>
      </c>
      <c r="R53" t="str">
        <f>IF(B53=1,VLOOKUP(A53,事業者情報!$A$10:$R$109,COLUMN(Q53),FALSE),IF(B53=2,R52,""))</f>
        <v/>
      </c>
      <c r="S53" t="str">
        <f>IF(B53=1,VLOOKUP(A53,事業者情報!$A$10:$R$109,COLUMN(R53),FALSE),IF(B53=2,S52,""))</f>
        <v/>
      </c>
      <c r="T53" t="str">
        <f>IFERROR(IF(VLOOKUP(A53,店舗・テナント!A53:$N$451,COLUMN(B53),FALSE)="","",VLOOKUP(A53,店舗・テナント!A53:$N$451,COLUMN(B53),FALSE)),"")</f>
        <v/>
      </c>
      <c r="U53" t="str">
        <f>IFERROR(IF(VLOOKUP(A53,店舗・テナント!A53:$N$451,COLUMN(C53),FALSE)="","",VLOOKUP(A53,店舗・テナント!A53:$N$451,COLUMN(C53),FALSE)),"")</f>
        <v/>
      </c>
      <c r="V53" t="str">
        <f>IFERROR(IF(VLOOKUP(A53,店舗・テナント!A53:$N$451,COLUMN(D53),FALSE)="","",VLOOKUP(A53,店舗・テナント!A53:$N$451,COLUMN(D53),FALSE)),"")</f>
        <v/>
      </c>
      <c r="W53" t="str">
        <f>IFERROR(IF(VLOOKUP(A53,店舗・テナント!A53:$N$451,COLUMN(E53),FALSE)="","",VLOOKUP(A53,店舗・テナント!A53:$N$451,COLUMN(E53),FALSE)),"")</f>
        <v/>
      </c>
      <c r="X53" t="str">
        <f>IFERROR(IF(VLOOKUP(A53,店舗・テナント!A53:$N$451,COLUMN(F53),FALSE)="","",VLOOKUP(A53,店舗・テナント!A53:$N$451,COLUMN(F53),FALSE)),"")</f>
        <v/>
      </c>
      <c r="Y53" t="str">
        <f>IFERROR(IF(VLOOKUP(A53,店舗・テナント!A53:$N$451,COLUMN(G53),FALSE)="","",VLOOKUP(A53,店舗・テナント!A53:$N$451,COLUMN(G53),FALSE)),"")</f>
        <v/>
      </c>
      <c r="Z53" t="str">
        <f>IFERROR(IF(VLOOKUP(A53,店舗・テナント!A53:$N$451,COLUMN(H53),FALSE)="","",VLOOKUP(A53,店舗・テナント!A53:$N$451,COLUMN(H53),FALSE)),"")</f>
        <v/>
      </c>
      <c r="AA53" t="str">
        <f>IFERROR(IF(VLOOKUP(A53,店舗・テナント!A53:$N$451,COLUMN(I53),FALSE)="","",VLOOKUP(A53,店舗・テナント!A53:$N$451,COLUMN(I53),FALSE)),"")</f>
        <v/>
      </c>
      <c r="AB53" t="str">
        <f>IFERROR(IF(VLOOKUP(A53,店舗・テナント!A53:$N$451,COLUMN(J53),FALSE)="","",VLOOKUP(A53,店舗・テナント!A53:$N$451,COLUMN(J53),FALSE)),"")</f>
        <v/>
      </c>
      <c r="AC53" t="str">
        <f>IFERROR(IF(VLOOKUP(A53,店舗・テナント!A53:$N$451,COLUMN(K53),FALSE)="","",VLOOKUP(A53,店舗・テナント!A53:$N$451,COLUMN(K53),FALSE)),"")</f>
        <v/>
      </c>
      <c r="AD53" t="str">
        <f>IFERROR(IF(VLOOKUP(A53,店舗・テナント!A53:$N$451,COLUMN(L53),FALSE)="","",VLOOKUP(A53,店舗・テナント!A53:$N$451,COLUMN(L53),FALSE)),"")</f>
        <v/>
      </c>
      <c r="AE53" t="str">
        <f>IFERROR(IF(VLOOKUP(A53,店舗・テナント!A53:$N$451,COLUMN(M53),FALSE)="","",VLOOKUP(A53,店舗・テナント!A53:$N$451,COLUMN(M53),FALSE)),"")</f>
        <v/>
      </c>
      <c r="AF53" t="str">
        <f>IFERROR(IF(VLOOKUP(A53,店舗・テナント!A53:$N$451,COLUMN(N53),FALSE)="","",VLOOKUP(A53,店舗・テナント!A53:$N$451,COLUMN(N53),FALSE)),"")</f>
        <v/>
      </c>
    </row>
    <row r="54" spans="1:32" x14ac:dyDescent="0.25">
      <c r="A54" t="str">
        <f>IF(VLOOKUP(ROW(A53),店舗・テナント!$A$4:$N$451,2,FALSE)&lt;&gt;"",ROW(A53),"")</f>
        <v/>
      </c>
      <c r="B54" t="str">
        <f>IFERROR(IF(VLOOKUP(A54,事業者情報!$A$10:$R$109,COLUMN(B54),FALSE)&lt;&gt;"",1,IF(VLOOKUP(A54,店舗・テナント!$A$4:$N$451,COLUMN(B54),FALSE)&lt;&gt;"",2,"")),"")</f>
        <v/>
      </c>
      <c r="C54" t="str">
        <f>IF(B54=1,VLOOKUP(A54,事業者情報!$A$10:$R$109,COLUMN(B54),FALSE),IF(B54=2,C53,""))</f>
        <v/>
      </c>
      <c r="D54" t="str">
        <f>IF(B54=1,VLOOKUP(A54,事業者情報!$A$10:$R$109,COLUMN(C54),FALSE),IF(B54=2,D53,""))</f>
        <v/>
      </c>
      <c r="E54" t="str">
        <f>IF(B54=1,VLOOKUP(A54,事業者情報!$A$10:$R$109,COLUMN(D54),FALSE),IF(B54=2,E53,""))</f>
        <v/>
      </c>
      <c r="F54" t="str">
        <f>IF(B54=1,VLOOKUP(A54,事業者情報!$A$10:$R$109,COLUMN(E54),FALSE),IF(B54=2,F53,""))</f>
        <v/>
      </c>
      <c r="G54" t="str">
        <f>IF(B54=1,VLOOKUP(A54,事業者情報!$A$10:$R$109,COLUMN(F54),FALSE),IF(B54=2,G53,""))</f>
        <v/>
      </c>
      <c r="H54" t="str">
        <f>IF(B54=1,VLOOKUP(A54,事業者情報!$A$10:$R$109,COLUMN(G54),FALSE),IF(B54=2,H53,""))</f>
        <v/>
      </c>
      <c r="I54" t="str">
        <f>IF(B54=1,VLOOKUP(A54,事業者情報!$A$10:$R$109,COLUMN(H54),FALSE),IF(B54=2,I53,""))</f>
        <v/>
      </c>
      <c r="J54" t="str">
        <f>IF(B54=1,VLOOKUP(A54,事業者情報!$A$10:$R$109,COLUMN(I54),FALSE),IF(B54=2,J53,""))</f>
        <v/>
      </c>
      <c r="K54" t="str">
        <f>IF(B54=1,VLOOKUP(A54,事業者情報!$A$10:$R$109,COLUMN(J54),FALSE),IF(B54=2,K53,""))</f>
        <v/>
      </c>
      <c r="L54" t="str">
        <f>IF(B54=1,VLOOKUP(A54,事業者情報!$A$10:$R$109,COLUMN(K54),FALSE),IF(B54=2,L53,""))</f>
        <v/>
      </c>
      <c r="M54" t="str">
        <f>IF(B54=1,VLOOKUP(A54,事業者情報!$A$10:$R$109,COLUMN(L54),FALSE),IF(B54=2,M53,""))</f>
        <v/>
      </c>
      <c r="N54" t="str">
        <f>IF(B54=1,VLOOKUP(A54,事業者情報!$A$10:$R$109,COLUMN(M54),FALSE),IF(B54=2,N53,""))</f>
        <v/>
      </c>
      <c r="O54" t="str">
        <f>IF(B54=1,VLOOKUP(A54,事業者情報!$A$10:$R$109,COLUMN(N54),FALSE),IF(B54=2,O53,""))</f>
        <v/>
      </c>
      <c r="P54" t="str">
        <f>IF(B54=1,VLOOKUP(A54,事業者情報!$A$10:$R$109,COLUMN(O54),FALSE),IF(B54=2,P53,""))</f>
        <v/>
      </c>
      <c r="Q54" t="str">
        <f>IF(B54=1,VLOOKUP(A54,事業者情報!$A$10:$R$109,COLUMN(P54),FALSE),IF(B54=2,Q53,""))</f>
        <v/>
      </c>
      <c r="R54" t="str">
        <f>IF(B54=1,VLOOKUP(A54,事業者情報!$A$10:$R$109,COLUMN(Q54),FALSE),IF(B54=2,R53,""))</f>
        <v/>
      </c>
      <c r="S54" t="str">
        <f>IF(B54=1,VLOOKUP(A54,事業者情報!$A$10:$R$109,COLUMN(R54),FALSE),IF(B54=2,S53,""))</f>
        <v/>
      </c>
      <c r="T54" t="str">
        <f>IFERROR(IF(VLOOKUP(A54,店舗・テナント!A54:$N$451,COLUMN(B54),FALSE)="","",VLOOKUP(A54,店舗・テナント!A54:$N$451,COLUMN(B54),FALSE)),"")</f>
        <v/>
      </c>
      <c r="U54" t="str">
        <f>IFERROR(IF(VLOOKUP(A54,店舗・テナント!A54:$N$451,COLUMN(C54),FALSE)="","",VLOOKUP(A54,店舗・テナント!A54:$N$451,COLUMN(C54),FALSE)),"")</f>
        <v/>
      </c>
      <c r="V54" t="str">
        <f>IFERROR(IF(VLOOKUP(A54,店舗・テナント!A54:$N$451,COLUMN(D54),FALSE)="","",VLOOKUP(A54,店舗・テナント!A54:$N$451,COLUMN(D54),FALSE)),"")</f>
        <v/>
      </c>
      <c r="W54" t="str">
        <f>IFERROR(IF(VLOOKUP(A54,店舗・テナント!A54:$N$451,COLUMN(E54),FALSE)="","",VLOOKUP(A54,店舗・テナント!A54:$N$451,COLUMN(E54),FALSE)),"")</f>
        <v/>
      </c>
      <c r="X54" t="str">
        <f>IFERROR(IF(VLOOKUP(A54,店舗・テナント!A54:$N$451,COLUMN(F54),FALSE)="","",VLOOKUP(A54,店舗・テナント!A54:$N$451,COLUMN(F54),FALSE)),"")</f>
        <v/>
      </c>
      <c r="Y54" t="str">
        <f>IFERROR(IF(VLOOKUP(A54,店舗・テナント!A54:$N$451,COLUMN(G54),FALSE)="","",VLOOKUP(A54,店舗・テナント!A54:$N$451,COLUMN(G54),FALSE)),"")</f>
        <v/>
      </c>
      <c r="Z54" t="str">
        <f>IFERROR(IF(VLOOKUP(A54,店舗・テナント!A54:$N$451,COLUMN(H54),FALSE)="","",VLOOKUP(A54,店舗・テナント!A54:$N$451,COLUMN(H54),FALSE)),"")</f>
        <v/>
      </c>
      <c r="AA54" t="str">
        <f>IFERROR(IF(VLOOKUP(A54,店舗・テナント!A54:$N$451,COLUMN(I54),FALSE)="","",VLOOKUP(A54,店舗・テナント!A54:$N$451,COLUMN(I54),FALSE)),"")</f>
        <v/>
      </c>
      <c r="AB54" t="str">
        <f>IFERROR(IF(VLOOKUP(A54,店舗・テナント!A54:$N$451,COLUMN(J54),FALSE)="","",VLOOKUP(A54,店舗・テナント!A54:$N$451,COLUMN(J54),FALSE)),"")</f>
        <v/>
      </c>
      <c r="AC54" t="str">
        <f>IFERROR(IF(VLOOKUP(A54,店舗・テナント!A54:$N$451,COLUMN(K54),FALSE)="","",VLOOKUP(A54,店舗・テナント!A54:$N$451,COLUMN(K54),FALSE)),"")</f>
        <v/>
      </c>
      <c r="AD54" t="str">
        <f>IFERROR(IF(VLOOKUP(A54,店舗・テナント!A54:$N$451,COLUMN(L54),FALSE)="","",VLOOKUP(A54,店舗・テナント!A54:$N$451,COLUMN(L54),FALSE)),"")</f>
        <v/>
      </c>
      <c r="AE54" t="str">
        <f>IFERROR(IF(VLOOKUP(A54,店舗・テナント!A54:$N$451,COLUMN(M54),FALSE)="","",VLOOKUP(A54,店舗・テナント!A54:$N$451,COLUMN(M54),FALSE)),"")</f>
        <v/>
      </c>
      <c r="AF54" t="str">
        <f>IFERROR(IF(VLOOKUP(A54,店舗・テナント!A54:$N$451,COLUMN(N54),FALSE)="","",VLOOKUP(A54,店舗・テナント!A54:$N$451,COLUMN(N54),FALSE)),"")</f>
        <v/>
      </c>
    </row>
    <row r="55" spans="1:32" x14ac:dyDescent="0.25">
      <c r="A55" t="str">
        <f>IF(VLOOKUP(ROW(A54),店舗・テナント!$A$4:$N$451,2,FALSE)&lt;&gt;"",ROW(A54),"")</f>
        <v/>
      </c>
      <c r="B55" t="str">
        <f>IFERROR(IF(VLOOKUP(A55,事業者情報!$A$10:$R$109,COLUMN(B55),FALSE)&lt;&gt;"",1,IF(VLOOKUP(A55,店舗・テナント!$A$4:$N$451,COLUMN(B55),FALSE)&lt;&gt;"",2,"")),"")</f>
        <v/>
      </c>
      <c r="C55" t="str">
        <f>IF(B55=1,VLOOKUP(A55,事業者情報!$A$10:$R$109,COLUMN(B55),FALSE),IF(B55=2,C54,""))</f>
        <v/>
      </c>
      <c r="D55" t="str">
        <f>IF(B55=1,VLOOKUP(A55,事業者情報!$A$10:$R$109,COLUMN(C55),FALSE),IF(B55=2,D54,""))</f>
        <v/>
      </c>
      <c r="E55" t="str">
        <f>IF(B55=1,VLOOKUP(A55,事業者情報!$A$10:$R$109,COLUMN(D55),FALSE),IF(B55=2,E54,""))</f>
        <v/>
      </c>
      <c r="F55" t="str">
        <f>IF(B55=1,VLOOKUP(A55,事業者情報!$A$10:$R$109,COLUMN(E55),FALSE),IF(B55=2,F54,""))</f>
        <v/>
      </c>
      <c r="G55" t="str">
        <f>IF(B55=1,VLOOKUP(A55,事業者情報!$A$10:$R$109,COLUMN(F55),FALSE),IF(B55=2,G54,""))</f>
        <v/>
      </c>
      <c r="H55" t="str">
        <f>IF(B55=1,VLOOKUP(A55,事業者情報!$A$10:$R$109,COLUMN(G55),FALSE),IF(B55=2,H54,""))</f>
        <v/>
      </c>
      <c r="I55" t="str">
        <f>IF(B55=1,VLOOKUP(A55,事業者情報!$A$10:$R$109,COLUMN(H55),FALSE),IF(B55=2,I54,""))</f>
        <v/>
      </c>
      <c r="J55" t="str">
        <f>IF(B55=1,VLOOKUP(A55,事業者情報!$A$10:$R$109,COLUMN(I55),FALSE),IF(B55=2,J54,""))</f>
        <v/>
      </c>
      <c r="K55" t="str">
        <f>IF(B55=1,VLOOKUP(A55,事業者情報!$A$10:$R$109,COLUMN(J55),FALSE),IF(B55=2,K54,""))</f>
        <v/>
      </c>
      <c r="L55" t="str">
        <f>IF(B55=1,VLOOKUP(A55,事業者情報!$A$10:$R$109,COLUMN(K55),FALSE),IF(B55=2,L54,""))</f>
        <v/>
      </c>
      <c r="M55" t="str">
        <f>IF(B55=1,VLOOKUP(A55,事業者情報!$A$10:$R$109,COLUMN(L55),FALSE),IF(B55=2,M54,""))</f>
        <v/>
      </c>
      <c r="N55" t="str">
        <f>IF(B55=1,VLOOKUP(A55,事業者情報!$A$10:$R$109,COLUMN(M55),FALSE),IF(B55=2,N54,""))</f>
        <v/>
      </c>
      <c r="O55" t="str">
        <f>IF(B55=1,VLOOKUP(A55,事業者情報!$A$10:$R$109,COLUMN(N55),FALSE),IF(B55=2,O54,""))</f>
        <v/>
      </c>
      <c r="P55" t="str">
        <f>IF(B55=1,VLOOKUP(A55,事業者情報!$A$10:$R$109,COLUMN(O55),FALSE),IF(B55=2,P54,""))</f>
        <v/>
      </c>
      <c r="Q55" t="str">
        <f>IF(B55=1,VLOOKUP(A55,事業者情報!$A$10:$R$109,COLUMN(P55),FALSE),IF(B55=2,Q54,""))</f>
        <v/>
      </c>
      <c r="R55" t="str">
        <f>IF(B55=1,VLOOKUP(A55,事業者情報!$A$10:$R$109,COLUMN(Q55),FALSE),IF(B55=2,R54,""))</f>
        <v/>
      </c>
      <c r="S55" t="str">
        <f>IF(B55=1,VLOOKUP(A55,事業者情報!$A$10:$R$109,COLUMN(R55),FALSE),IF(B55=2,S54,""))</f>
        <v/>
      </c>
      <c r="T55" t="str">
        <f>IFERROR(IF(VLOOKUP(A55,店舗・テナント!A55:$N$451,COLUMN(B55),FALSE)="","",VLOOKUP(A55,店舗・テナント!A55:$N$451,COLUMN(B55),FALSE)),"")</f>
        <v/>
      </c>
      <c r="U55" t="str">
        <f>IFERROR(IF(VLOOKUP(A55,店舗・テナント!A55:$N$451,COLUMN(C55),FALSE)="","",VLOOKUP(A55,店舗・テナント!A55:$N$451,COLUMN(C55),FALSE)),"")</f>
        <v/>
      </c>
      <c r="V55" t="str">
        <f>IFERROR(IF(VLOOKUP(A55,店舗・テナント!A55:$N$451,COLUMN(D55),FALSE)="","",VLOOKUP(A55,店舗・テナント!A55:$N$451,COLUMN(D55),FALSE)),"")</f>
        <v/>
      </c>
      <c r="W55" t="str">
        <f>IFERROR(IF(VLOOKUP(A55,店舗・テナント!A55:$N$451,COLUMN(E55),FALSE)="","",VLOOKUP(A55,店舗・テナント!A55:$N$451,COLUMN(E55),FALSE)),"")</f>
        <v/>
      </c>
      <c r="X55" t="str">
        <f>IFERROR(IF(VLOOKUP(A55,店舗・テナント!A55:$N$451,COLUMN(F55),FALSE)="","",VLOOKUP(A55,店舗・テナント!A55:$N$451,COLUMN(F55),FALSE)),"")</f>
        <v/>
      </c>
      <c r="Y55" t="str">
        <f>IFERROR(IF(VLOOKUP(A55,店舗・テナント!A55:$N$451,COLUMN(G55),FALSE)="","",VLOOKUP(A55,店舗・テナント!A55:$N$451,COLUMN(G55),FALSE)),"")</f>
        <v/>
      </c>
      <c r="Z55" t="str">
        <f>IFERROR(IF(VLOOKUP(A55,店舗・テナント!A55:$N$451,COLUMN(H55),FALSE)="","",VLOOKUP(A55,店舗・テナント!A55:$N$451,COLUMN(H55),FALSE)),"")</f>
        <v/>
      </c>
      <c r="AA55" t="str">
        <f>IFERROR(IF(VLOOKUP(A55,店舗・テナント!A55:$N$451,COLUMN(I55),FALSE)="","",VLOOKUP(A55,店舗・テナント!A55:$N$451,COLUMN(I55),FALSE)),"")</f>
        <v/>
      </c>
      <c r="AB55" t="str">
        <f>IFERROR(IF(VLOOKUP(A55,店舗・テナント!A55:$N$451,COLUMN(J55),FALSE)="","",VLOOKUP(A55,店舗・テナント!A55:$N$451,COLUMN(J55),FALSE)),"")</f>
        <v/>
      </c>
      <c r="AC55" t="str">
        <f>IFERROR(IF(VLOOKUP(A55,店舗・テナント!A55:$N$451,COLUMN(K55),FALSE)="","",VLOOKUP(A55,店舗・テナント!A55:$N$451,COLUMN(K55),FALSE)),"")</f>
        <v/>
      </c>
      <c r="AD55" t="str">
        <f>IFERROR(IF(VLOOKUP(A55,店舗・テナント!A55:$N$451,COLUMN(L55),FALSE)="","",VLOOKUP(A55,店舗・テナント!A55:$N$451,COLUMN(L55),FALSE)),"")</f>
        <v/>
      </c>
      <c r="AE55" t="str">
        <f>IFERROR(IF(VLOOKUP(A55,店舗・テナント!A55:$N$451,COLUMN(M55),FALSE)="","",VLOOKUP(A55,店舗・テナント!A55:$N$451,COLUMN(M55),FALSE)),"")</f>
        <v/>
      </c>
      <c r="AF55" t="str">
        <f>IFERROR(IF(VLOOKUP(A55,店舗・テナント!A55:$N$451,COLUMN(N55),FALSE)="","",VLOOKUP(A55,店舗・テナント!A55:$N$451,COLUMN(N55),FALSE)),"")</f>
        <v/>
      </c>
    </row>
    <row r="56" spans="1:32" x14ac:dyDescent="0.25">
      <c r="A56" t="str">
        <f>IF(VLOOKUP(ROW(A55),店舗・テナント!$A$4:$N$451,2,FALSE)&lt;&gt;"",ROW(A55),"")</f>
        <v/>
      </c>
      <c r="B56" t="str">
        <f>IFERROR(IF(VLOOKUP(A56,事業者情報!$A$10:$R$109,COLUMN(B56),FALSE)&lt;&gt;"",1,IF(VLOOKUP(A56,店舗・テナント!$A$4:$N$451,COLUMN(B56),FALSE)&lt;&gt;"",2,"")),"")</f>
        <v/>
      </c>
      <c r="C56" t="str">
        <f>IF(B56=1,VLOOKUP(A56,事業者情報!$A$10:$R$109,COLUMN(B56),FALSE),IF(B56=2,C55,""))</f>
        <v/>
      </c>
      <c r="D56" t="str">
        <f>IF(B56=1,VLOOKUP(A56,事業者情報!$A$10:$R$109,COLUMN(C56),FALSE),IF(B56=2,D55,""))</f>
        <v/>
      </c>
      <c r="E56" t="str">
        <f>IF(B56=1,VLOOKUP(A56,事業者情報!$A$10:$R$109,COLUMN(D56),FALSE),IF(B56=2,E55,""))</f>
        <v/>
      </c>
      <c r="F56" t="str">
        <f>IF(B56=1,VLOOKUP(A56,事業者情報!$A$10:$R$109,COLUMN(E56),FALSE),IF(B56=2,F55,""))</f>
        <v/>
      </c>
      <c r="G56" t="str">
        <f>IF(B56=1,VLOOKUP(A56,事業者情報!$A$10:$R$109,COLUMN(F56),FALSE),IF(B56=2,G55,""))</f>
        <v/>
      </c>
      <c r="H56" t="str">
        <f>IF(B56=1,VLOOKUP(A56,事業者情報!$A$10:$R$109,COLUMN(G56),FALSE),IF(B56=2,H55,""))</f>
        <v/>
      </c>
      <c r="I56" t="str">
        <f>IF(B56=1,VLOOKUP(A56,事業者情報!$A$10:$R$109,COLUMN(H56),FALSE),IF(B56=2,I55,""))</f>
        <v/>
      </c>
      <c r="J56" t="str">
        <f>IF(B56=1,VLOOKUP(A56,事業者情報!$A$10:$R$109,COLUMN(I56),FALSE),IF(B56=2,J55,""))</f>
        <v/>
      </c>
      <c r="K56" t="str">
        <f>IF(B56=1,VLOOKUP(A56,事業者情報!$A$10:$R$109,COLUMN(J56),FALSE),IF(B56=2,K55,""))</f>
        <v/>
      </c>
      <c r="L56" t="str">
        <f>IF(B56=1,VLOOKUP(A56,事業者情報!$A$10:$R$109,COLUMN(K56),FALSE),IF(B56=2,L55,""))</f>
        <v/>
      </c>
      <c r="M56" t="str">
        <f>IF(B56=1,VLOOKUP(A56,事業者情報!$A$10:$R$109,COLUMN(L56),FALSE),IF(B56=2,M55,""))</f>
        <v/>
      </c>
      <c r="N56" t="str">
        <f>IF(B56=1,VLOOKUP(A56,事業者情報!$A$10:$R$109,COLUMN(M56),FALSE),IF(B56=2,N55,""))</f>
        <v/>
      </c>
      <c r="O56" t="str">
        <f>IF(B56=1,VLOOKUP(A56,事業者情報!$A$10:$R$109,COLUMN(N56),FALSE),IF(B56=2,O55,""))</f>
        <v/>
      </c>
      <c r="P56" t="str">
        <f>IF(B56=1,VLOOKUP(A56,事業者情報!$A$10:$R$109,COLUMN(O56),FALSE),IF(B56=2,P55,""))</f>
        <v/>
      </c>
      <c r="Q56" t="str">
        <f>IF(B56=1,VLOOKUP(A56,事業者情報!$A$10:$R$109,COLUMN(P56),FALSE),IF(B56=2,Q55,""))</f>
        <v/>
      </c>
      <c r="R56" t="str">
        <f>IF(B56=1,VLOOKUP(A56,事業者情報!$A$10:$R$109,COLUMN(Q56),FALSE),IF(B56=2,R55,""))</f>
        <v/>
      </c>
      <c r="S56" t="str">
        <f>IF(B56=1,VLOOKUP(A56,事業者情報!$A$10:$R$109,COLUMN(R56),FALSE),IF(B56=2,S55,""))</f>
        <v/>
      </c>
      <c r="T56" t="str">
        <f>IFERROR(IF(VLOOKUP(A56,店舗・テナント!A56:$N$451,COLUMN(B56),FALSE)="","",VLOOKUP(A56,店舗・テナント!A56:$N$451,COLUMN(B56),FALSE)),"")</f>
        <v/>
      </c>
      <c r="U56" t="str">
        <f>IFERROR(IF(VLOOKUP(A56,店舗・テナント!A56:$N$451,COLUMN(C56),FALSE)="","",VLOOKUP(A56,店舗・テナント!A56:$N$451,COLUMN(C56),FALSE)),"")</f>
        <v/>
      </c>
      <c r="V56" t="str">
        <f>IFERROR(IF(VLOOKUP(A56,店舗・テナント!A56:$N$451,COLUMN(D56),FALSE)="","",VLOOKUP(A56,店舗・テナント!A56:$N$451,COLUMN(D56),FALSE)),"")</f>
        <v/>
      </c>
      <c r="W56" t="str">
        <f>IFERROR(IF(VLOOKUP(A56,店舗・テナント!A56:$N$451,COLUMN(E56),FALSE)="","",VLOOKUP(A56,店舗・テナント!A56:$N$451,COLUMN(E56),FALSE)),"")</f>
        <v/>
      </c>
      <c r="X56" t="str">
        <f>IFERROR(IF(VLOOKUP(A56,店舗・テナント!A56:$N$451,COLUMN(F56),FALSE)="","",VLOOKUP(A56,店舗・テナント!A56:$N$451,COLUMN(F56),FALSE)),"")</f>
        <v/>
      </c>
      <c r="Y56" t="str">
        <f>IFERROR(IF(VLOOKUP(A56,店舗・テナント!A56:$N$451,COLUMN(G56),FALSE)="","",VLOOKUP(A56,店舗・テナント!A56:$N$451,COLUMN(G56),FALSE)),"")</f>
        <v/>
      </c>
      <c r="Z56" t="str">
        <f>IFERROR(IF(VLOOKUP(A56,店舗・テナント!A56:$N$451,COLUMN(H56),FALSE)="","",VLOOKUP(A56,店舗・テナント!A56:$N$451,COLUMN(H56),FALSE)),"")</f>
        <v/>
      </c>
      <c r="AA56" t="str">
        <f>IFERROR(IF(VLOOKUP(A56,店舗・テナント!A56:$N$451,COLUMN(I56),FALSE)="","",VLOOKUP(A56,店舗・テナント!A56:$N$451,COLUMN(I56),FALSE)),"")</f>
        <v/>
      </c>
      <c r="AB56" t="str">
        <f>IFERROR(IF(VLOOKUP(A56,店舗・テナント!A56:$N$451,COLUMN(J56),FALSE)="","",VLOOKUP(A56,店舗・テナント!A56:$N$451,COLUMN(J56),FALSE)),"")</f>
        <v/>
      </c>
      <c r="AC56" t="str">
        <f>IFERROR(IF(VLOOKUP(A56,店舗・テナント!A56:$N$451,COLUMN(K56),FALSE)="","",VLOOKUP(A56,店舗・テナント!A56:$N$451,COLUMN(K56),FALSE)),"")</f>
        <v/>
      </c>
      <c r="AD56" t="str">
        <f>IFERROR(IF(VLOOKUP(A56,店舗・テナント!A56:$N$451,COLUMN(L56),FALSE)="","",VLOOKUP(A56,店舗・テナント!A56:$N$451,COLUMN(L56),FALSE)),"")</f>
        <v/>
      </c>
      <c r="AE56" t="str">
        <f>IFERROR(IF(VLOOKUP(A56,店舗・テナント!A56:$N$451,COLUMN(M56),FALSE)="","",VLOOKUP(A56,店舗・テナント!A56:$N$451,COLUMN(M56),FALSE)),"")</f>
        <v/>
      </c>
      <c r="AF56" t="str">
        <f>IFERROR(IF(VLOOKUP(A56,店舗・テナント!A56:$N$451,COLUMN(N56),FALSE)="","",VLOOKUP(A56,店舗・テナント!A56:$N$451,COLUMN(N56),FALSE)),"")</f>
        <v/>
      </c>
    </row>
    <row r="57" spans="1:32" x14ac:dyDescent="0.25">
      <c r="A57" t="str">
        <f>IF(VLOOKUP(ROW(A56),店舗・テナント!$A$4:$N$451,2,FALSE)&lt;&gt;"",ROW(A56),"")</f>
        <v/>
      </c>
      <c r="B57" t="str">
        <f>IFERROR(IF(VLOOKUP(A57,事業者情報!$A$10:$R$109,COLUMN(B57),FALSE)&lt;&gt;"",1,IF(VLOOKUP(A57,店舗・テナント!$A$4:$N$451,COLUMN(B57),FALSE)&lt;&gt;"",2,"")),"")</f>
        <v/>
      </c>
      <c r="C57" t="str">
        <f>IF(B57=1,VLOOKUP(A57,事業者情報!$A$10:$R$109,COLUMN(B57),FALSE),IF(B57=2,C56,""))</f>
        <v/>
      </c>
      <c r="D57" t="str">
        <f>IF(B57=1,VLOOKUP(A57,事業者情報!$A$10:$R$109,COLUMN(C57),FALSE),IF(B57=2,D56,""))</f>
        <v/>
      </c>
      <c r="E57" t="str">
        <f>IF(B57=1,VLOOKUP(A57,事業者情報!$A$10:$R$109,COLUMN(D57),FALSE),IF(B57=2,E56,""))</f>
        <v/>
      </c>
      <c r="F57" t="str">
        <f>IF(B57=1,VLOOKUP(A57,事業者情報!$A$10:$R$109,COLUMN(E57),FALSE),IF(B57=2,F56,""))</f>
        <v/>
      </c>
      <c r="G57" t="str">
        <f>IF(B57=1,VLOOKUP(A57,事業者情報!$A$10:$R$109,COLUMN(F57),FALSE),IF(B57=2,G56,""))</f>
        <v/>
      </c>
      <c r="H57" t="str">
        <f>IF(B57=1,VLOOKUP(A57,事業者情報!$A$10:$R$109,COLUMN(G57),FALSE),IF(B57=2,H56,""))</f>
        <v/>
      </c>
      <c r="I57" t="str">
        <f>IF(B57=1,VLOOKUP(A57,事業者情報!$A$10:$R$109,COLUMN(H57),FALSE),IF(B57=2,I56,""))</f>
        <v/>
      </c>
      <c r="J57" t="str">
        <f>IF(B57=1,VLOOKUP(A57,事業者情報!$A$10:$R$109,COLUMN(I57),FALSE),IF(B57=2,J56,""))</f>
        <v/>
      </c>
      <c r="K57" t="str">
        <f>IF(B57=1,VLOOKUP(A57,事業者情報!$A$10:$R$109,COLUMN(J57),FALSE),IF(B57=2,K56,""))</f>
        <v/>
      </c>
      <c r="L57" t="str">
        <f>IF(B57=1,VLOOKUP(A57,事業者情報!$A$10:$R$109,COLUMN(K57),FALSE),IF(B57=2,L56,""))</f>
        <v/>
      </c>
      <c r="M57" t="str">
        <f>IF(B57=1,VLOOKUP(A57,事業者情報!$A$10:$R$109,COLUMN(L57),FALSE),IF(B57=2,M56,""))</f>
        <v/>
      </c>
      <c r="N57" t="str">
        <f>IF(B57=1,VLOOKUP(A57,事業者情報!$A$10:$R$109,COLUMN(M57),FALSE),IF(B57=2,N56,""))</f>
        <v/>
      </c>
      <c r="O57" t="str">
        <f>IF(B57=1,VLOOKUP(A57,事業者情報!$A$10:$R$109,COLUMN(N57),FALSE),IF(B57=2,O56,""))</f>
        <v/>
      </c>
      <c r="P57" t="str">
        <f>IF(B57=1,VLOOKUP(A57,事業者情報!$A$10:$R$109,COLUMN(O57),FALSE),IF(B57=2,P56,""))</f>
        <v/>
      </c>
      <c r="Q57" t="str">
        <f>IF(B57=1,VLOOKUP(A57,事業者情報!$A$10:$R$109,COLUMN(P57),FALSE),IF(B57=2,Q56,""))</f>
        <v/>
      </c>
      <c r="R57" t="str">
        <f>IF(B57=1,VLOOKUP(A57,事業者情報!$A$10:$R$109,COLUMN(Q57),FALSE),IF(B57=2,R56,""))</f>
        <v/>
      </c>
      <c r="S57" t="str">
        <f>IF(B57=1,VLOOKUP(A57,事業者情報!$A$10:$R$109,COLUMN(R57),FALSE),IF(B57=2,S56,""))</f>
        <v/>
      </c>
      <c r="T57" t="str">
        <f>IFERROR(IF(VLOOKUP(A57,店舗・テナント!A57:$N$451,COLUMN(B57),FALSE)="","",VLOOKUP(A57,店舗・テナント!A57:$N$451,COLUMN(B57),FALSE)),"")</f>
        <v/>
      </c>
      <c r="U57" t="str">
        <f>IFERROR(IF(VLOOKUP(A57,店舗・テナント!A57:$N$451,COLUMN(C57),FALSE)="","",VLOOKUP(A57,店舗・テナント!A57:$N$451,COLUMN(C57),FALSE)),"")</f>
        <v/>
      </c>
      <c r="V57" t="str">
        <f>IFERROR(IF(VLOOKUP(A57,店舗・テナント!A57:$N$451,COLUMN(D57),FALSE)="","",VLOOKUP(A57,店舗・テナント!A57:$N$451,COLUMN(D57),FALSE)),"")</f>
        <v/>
      </c>
      <c r="W57" t="str">
        <f>IFERROR(IF(VLOOKUP(A57,店舗・テナント!A57:$N$451,COLUMN(E57),FALSE)="","",VLOOKUP(A57,店舗・テナント!A57:$N$451,COLUMN(E57),FALSE)),"")</f>
        <v/>
      </c>
      <c r="X57" t="str">
        <f>IFERROR(IF(VLOOKUP(A57,店舗・テナント!A57:$N$451,COLUMN(F57),FALSE)="","",VLOOKUP(A57,店舗・テナント!A57:$N$451,COLUMN(F57),FALSE)),"")</f>
        <v/>
      </c>
      <c r="Y57" t="str">
        <f>IFERROR(IF(VLOOKUP(A57,店舗・テナント!A57:$N$451,COLUMN(G57),FALSE)="","",VLOOKUP(A57,店舗・テナント!A57:$N$451,COLUMN(G57),FALSE)),"")</f>
        <v/>
      </c>
      <c r="Z57" t="str">
        <f>IFERROR(IF(VLOOKUP(A57,店舗・テナント!A57:$N$451,COLUMN(H57),FALSE)="","",VLOOKUP(A57,店舗・テナント!A57:$N$451,COLUMN(H57),FALSE)),"")</f>
        <v/>
      </c>
      <c r="AA57" t="str">
        <f>IFERROR(IF(VLOOKUP(A57,店舗・テナント!A57:$N$451,COLUMN(I57),FALSE)="","",VLOOKUP(A57,店舗・テナント!A57:$N$451,COLUMN(I57),FALSE)),"")</f>
        <v/>
      </c>
      <c r="AB57" t="str">
        <f>IFERROR(IF(VLOOKUP(A57,店舗・テナント!A57:$N$451,COLUMN(J57),FALSE)="","",VLOOKUP(A57,店舗・テナント!A57:$N$451,COLUMN(J57),FALSE)),"")</f>
        <v/>
      </c>
      <c r="AC57" t="str">
        <f>IFERROR(IF(VLOOKUP(A57,店舗・テナント!A57:$N$451,COLUMN(K57),FALSE)="","",VLOOKUP(A57,店舗・テナント!A57:$N$451,COLUMN(K57),FALSE)),"")</f>
        <v/>
      </c>
      <c r="AD57" t="str">
        <f>IFERROR(IF(VLOOKUP(A57,店舗・テナント!A57:$N$451,COLUMN(L57),FALSE)="","",VLOOKUP(A57,店舗・テナント!A57:$N$451,COLUMN(L57),FALSE)),"")</f>
        <v/>
      </c>
      <c r="AE57" t="str">
        <f>IFERROR(IF(VLOOKUP(A57,店舗・テナント!A57:$N$451,COLUMN(M57),FALSE)="","",VLOOKUP(A57,店舗・テナント!A57:$N$451,COLUMN(M57),FALSE)),"")</f>
        <v/>
      </c>
      <c r="AF57" t="str">
        <f>IFERROR(IF(VLOOKUP(A57,店舗・テナント!A57:$N$451,COLUMN(N57),FALSE)="","",VLOOKUP(A57,店舗・テナント!A57:$N$451,COLUMN(N57),FALSE)),"")</f>
        <v/>
      </c>
    </row>
    <row r="58" spans="1:32" x14ac:dyDescent="0.25">
      <c r="A58" t="str">
        <f>IF(VLOOKUP(ROW(A57),店舗・テナント!$A$4:$N$451,2,FALSE)&lt;&gt;"",ROW(A57),"")</f>
        <v/>
      </c>
      <c r="B58" t="str">
        <f>IFERROR(IF(VLOOKUP(A58,事業者情報!$A$10:$R$109,COLUMN(B58),FALSE)&lt;&gt;"",1,IF(VLOOKUP(A58,店舗・テナント!$A$4:$N$451,COLUMN(B58),FALSE)&lt;&gt;"",2,"")),"")</f>
        <v/>
      </c>
      <c r="C58" t="str">
        <f>IF(B58=1,VLOOKUP(A58,事業者情報!$A$10:$R$109,COLUMN(B58),FALSE),IF(B58=2,C57,""))</f>
        <v/>
      </c>
      <c r="D58" t="str">
        <f>IF(B58=1,VLOOKUP(A58,事業者情報!$A$10:$R$109,COLUMN(C58),FALSE),IF(B58=2,D57,""))</f>
        <v/>
      </c>
      <c r="E58" t="str">
        <f>IF(B58=1,VLOOKUP(A58,事業者情報!$A$10:$R$109,COLUMN(D58),FALSE),IF(B58=2,E57,""))</f>
        <v/>
      </c>
      <c r="F58" t="str">
        <f>IF(B58=1,VLOOKUP(A58,事業者情報!$A$10:$R$109,COLUMN(E58),FALSE),IF(B58=2,F57,""))</f>
        <v/>
      </c>
      <c r="G58" t="str">
        <f>IF(B58=1,VLOOKUP(A58,事業者情報!$A$10:$R$109,COLUMN(F58),FALSE),IF(B58=2,G57,""))</f>
        <v/>
      </c>
      <c r="H58" t="str">
        <f>IF(B58=1,VLOOKUP(A58,事業者情報!$A$10:$R$109,COLUMN(G58),FALSE),IF(B58=2,H57,""))</f>
        <v/>
      </c>
      <c r="I58" t="str">
        <f>IF(B58=1,VLOOKUP(A58,事業者情報!$A$10:$R$109,COLUMN(H58),FALSE),IF(B58=2,I57,""))</f>
        <v/>
      </c>
      <c r="J58" t="str">
        <f>IF(B58=1,VLOOKUP(A58,事業者情報!$A$10:$R$109,COLUMN(I58),FALSE),IF(B58=2,J57,""))</f>
        <v/>
      </c>
      <c r="K58" t="str">
        <f>IF(B58=1,VLOOKUP(A58,事業者情報!$A$10:$R$109,COLUMN(J58),FALSE),IF(B58=2,K57,""))</f>
        <v/>
      </c>
      <c r="L58" t="str">
        <f>IF(B58=1,VLOOKUP(A58,事業者情報!$A$10:$R$109,COLUMN(K58),FALSE),IF(B58=2,L57,""))</f>
        <v/>
      </c>
      <c r="M58" t="str">
        <f>IF(B58=1,VLOOKUP(A58,事業者情報!$A$10:$R$109,COLUMN(L58),FALSE),IF(B58=2,M57,""))</f>
        <v/>
      </c>
      <c r="N58" t="str">
        <f>IF(B58=1,VLOOKUP(A58,事業者情報!$A$10:$R$109,COLUMN(M58),FALSE),IF(B58=2,N57,""))</f>
        <v/>
      </c>
      <c r="O58" t="str">
        <f>IF(B58=1,VLOOKUP(A58,事業者情報!$A$10:$R$109,COLUMN(N58),FALSE),IF(B58=2,O57,""))</f>
        <v/>
      </c>
      <c r="P58" t="str">
        <f>IF(B58=1,VLOOKUP(A58,事業者情報!$A$10:$R$109,COLUMN(O58),FALSE),IF(B58=2,P57,""))</f>
        <v/>
      </c>
      <c r="Q58" t="str">
        <f>IF(B58=1,VLOOKUP(A58,事業者情報!$A$10:$R$109,COLUMN(P58),FALSE),IF(B58=2,Q57,""))</f>
        <v/>
      </c>
      <c r="R58" t="str">
        <f>IF(B58=1,VLOOKUP(A58,事業者情報!$A$10:$R$109,COLUMN(Q58),FALSE),IF(B58=2,R57,""))</f>
        <v/>
      </c>
      <c r="S58" t="str">
        <f>IF(B58=1,VLOOKUP(A58,事業者情報!$A$10:$R$109,COLUMN(R58),FALSE),IF(B58=2,S57,""))</f>
        <v/>
      </c>
      <c r="T58" t="str">
        <f>IFERROR(IF(VLOOKUP(A58,店舗・テナント!A58:$N$451,COLUMN(B58),FALSE)="","",VLOOKUP(A58,店舗・テナント!A58:$N$451,COLUMN(B58),FALSE)),"")</f>
        <v/>
      </c>
      <c r="U58" t="str">
        <f>IFERROR(IF(VLOOKUP(A58,店舗・テナント!A58:$N$451,COLUMN(C58),FALSE)="","",VLOOKUP(A58,店舗・テナント!A58:$N$451,COLUMN(C58),FALSE)),"")</f>
        <v/>
      </c>
      <c r="V58" t="str">
        <f>IFERROR(IF(VLOOKUP(A58,店舗・テナント!A58:$N$451,COLUMN(D58),FALSE)="","",VLOOKUP(A58,店舗・テナント!A58:$N$451,COLUMN(D58),FALSE)),"")</f>
        <v/>
      </c>
      <c r="W58" t="str">
        <f>IFERROR(IF(VLOOKUP(A58,店舗・テナント!A58:$N$451,COLUMN(E58),FALSE)="","",VLOOKUP(A58,店舗・テナント!A58:$N$451,COLUMN(E58),FALSE)),"")</f>
        <v/>
      </c>
      <c r="X58" t="str">
        <f>IFERROR(IF(VLOOKUP(A58,店舗・テナント!A58:$N$451,COLUMN(F58),FALSE)="","",VLOOKUP(A58,店舗・テナント!A58:$N$451,COLUMN(F58),FALSE)),"")</f>
        <v/>
      </c>
      <c r="Y58" t="str">
        <f>IFERROR(IF(VLOOKUP(A58,店舗・テナント!A58:$N$451,COLUMN(G58),FALSE)="","",VLOOKUP(A58,店舗・テナント!A58:$N$451,COLUMN(G58),FALSE)),"")</f>
        <v/>
      </c>
      <c r="Z58" t="str">
        <f>IFERROR(IF(VLOOKUP(A58,店舗・テナント!A58:$N$451,COLUMN(H58),FALSE)="","",VLOOKUP(A58,店舗・テナント!A58:$N$451,COLUMN(H58),FALSE)),"")</f>
        <v/>
      </c>
      <c r="AA58" t="str">
        <f>IFERROR(IF(VLOOKUP(A58,店舗・テナント!A58:$N$451,COLUMN(I58),FALSE)="","",VLOOKUP(A58,店舗・テナント!A58:$N$451,COLUMN(I58),FALSE)),"")</f>
        <v/>
      </c>
      <c r="AB58" t="str">
        <f>IFERROR(IF(VLOOKUP(A58,店舗・テナント!A58:$N$451,COLUMN(J58),FALSE)="","",VLOOKUP(A58,店舗・テナント!A58:$N$451,COLUMN(J58),FALSE)),"")</f>
        <v/>
      </c>
      <c r="AC58" t="str">
        <f>IFERROR(IF(VLOOKUP(A58,店舗・テナント!A58:$N$451,COLUMN(K58),FALSE)="","",VLOOKUP(A58,店舗・テナント!A58:$N$451,COLUMN(K58),FALSE)),"")</f>
        <v/>
      </c>
      <c r="AD58" t="str">
        <f>IFERROR(IF(VLOOKUP(A58,店舗・テナント!A58:$N$451,COLUMN(L58),FALSE)="","",VLOOKUP(A58,店舗・テナント!A58:$N$451,COLUMN(L58),FALSE)),"")</f>
        <v/>
      </c>
      <c r="AE58" t="str">
        <f>IFERROR(IF(VLOOKUP(A58,店舗・テナント!A58:$N$451,COLUMN(M58),FALSE)="","",VLOOKUP(A58,店舗・テナント!A58:$N$451,COLUMN(M58),FALSE)),"")</f>
        <v/>
      </c>
      <c r="AF58" t="str">
        <f>IFERROR(IF(VLOOKUP(A58,店舗・テナント!A58:$N$451,COLUMN(N58),FALSE)="","",VLOOKUP(A58,店舗・テナント!A58:$N$451,COLUMN(N58),FALSE)),"")</f>
        <v/>
      </c>
    </row>
    <row r="59" spans="1:32" x14ac:dyDescent="0.25">
      <c r="A59" t="str">
        <f>IF(VLOOKUP(ROW(A58),店舗・テナント!$A$4:$N$451,2,FALSE)&lt;&gt;"",ROW(A58),"")</f>
        <v/>
      </c>
      <c r="B59" t="str">
        <f>IFERROR(IF(VLOOKUP(A59,事業者情報!$A$10:$R$109,COLUMN(B59),FALSE)&lt;&gt;"",1,IF(VLOOKUP(A59,店舗・テナント!$A$4:$N$451,COLUMN(B59),FALSE)&lt;&gt;"",2,"")),"")</f>
        <v/>
      </c>
      <c r="C59" t="str">
        <f>IF(B59=1,VLOOKUP(A59,事業者情報!$A$10:$R$109,COLUMN(B59),FALSE),IF(B59=2,C58,""))</f>
        <v/>
      </c>
      <c r="D59" t="str">
        <f>IF(B59=1,VLOOKUP(A59,事業者情報!$A$10:$R$109,COLUMN(C59),FALSE),IF(B59=2,D58,""))</f>
        <v/>
      </c>
      <c r="E59" t="str">
        <f>IF(B59=1,VLOOKUP(A59,事業者情報!$A$10:$R$109,COLUMN(D59),FALSE),IF(B59=2,E58,""))</f>
        <v/>
      </c>
      <c r="F59" t="str">
        <f>IF(B59=1,VLOOKUP(A59,事業者情報!$A$10:$R$109,COLUMN(E59),FALSE),IF(B59=2,F58,""))</f>
        <v/>
      </c>
      <c r="G59" t="str">
        <f>IF(B59=1,VLOOKUP(A59,事業者情報!$A$10:$R$109,COLUMN(F59),FALSE),IF(B59=2,G58,""))</f>
        <v/>
      </c>
      <c r="H59" t="str">
        <f>IF(B59=1,VLOOKUP(A59,事業者情報!$A$10:$R$109,COLUMN(G59),FALSE),IF(B59=2,H58,""))</f>
        <v/>
      </c>
      <c r="I59" t="str">
        <f>IF(B59=1,VLOOKUP(A59,事業者情報!$A$10:$R$109,COLUMN(H59),FALSE),IF(B59=2,I58,""))</f>
        <v/>
      </c>
      <c r="J59" t="str">
        <f>IF(B59=1,VLOOKUP(A59,事業者情報!$A$10:$R$109,COLUMN(I59),FALSE),IF(B59=2,J58,""))</f>
        <v/>
      </c>
      <c r="K59" t="str">
        <f>IF(B59=1,VLOOKUP(A59,事業者情報!$A$10:$R$109,COLUMN(J59),FALSE),IF(B59=2,K58,""))</f>
        <v/>
      </c>
      <c r="L59" t="str">
        <f>IF(B59=1,VLOOKUP(A59,事業者情報!$A$10:$R$109,COLUMN(K59),FALSE),IF(B59=2,L58,""))</f>
        <v/>
      </c>
      <c r="M59" t="str">
        <f>IF(B59=1,VLOOKUP(A59,事業者情報!$A$10:$R$109,COLUMN(L59),FALSE),IF(B59=2,M58,""))</f>
        <v/>
      </c>
      <c r="N59" t="str">
        <f>IF(B59=1,VLOOKUP(A59,事業者情報!$A$10:$R$109,COLUMN(M59),FALSE),IF(B59=2,N58,""))</f>
        <v/>
      </c>
      <c r="O59" t="str">
        <f>IF(B59=1,VLOOKUP(A59,事業者情報!$A$10:$R$109,COLUMN(N59),FALSE),IF(B59=2,O58,""))</f>
        <v/>
      </c>
      <c r="P59" t="str">
        <f>IF(B59=1,VLOOKUP(A59,事業者情報!$A$10:$R$109,COLUMN(O59),FALSE),IF(B59=2,P58,""))</f>
        <v/>
      </c>
      <c r="Q59" t="str">
        <f>IF(B59=1,VLOOKUP(A59,事業者情報!$A$10:$R$109,COLUMN(P59),FALSE),IF(B59=2,Q58,""))</f>
        <v/>
      </c>
      <c r="R59" t="str">
        <f>IF(B59=1,VLOOKUP(A59,事業者情報!$A$10:$R$109,COLUMN(Q59),FALSE),IF(B59=2,R58,""))</f>
        <v/>
      </c>
      <c r="S59" t="str">
        <f>IF(B59=1,VLOOKUP(A59,事業者情報!$A$10:$R$109,COLUMN(R59),FALSE),IF(B59=2,S58,""))</f>
        <v/>
      </c>
      <c r="T59" t="str">
        <f>IFERROR(IF(VLOOKUP(A59,店舗・テナント!A59:$N$451,COLUMN(B59),FALSE)="","",VLOOKUP(A59,店舗・テナント!A59:$N$451,COLUMN(B59),FALSE)),"")</f>
        <v/>
      </c>
      <c r="U59" t="str">
        <f>IFERROR(IF(VLOOKUP(A59,店舗・テナント!A59:$N$451,COLUMN(C59),FALSE)="","",VLOOKUP(A59,店舗・テナント!A59:$N$451,COLUMN(C59),FALSE)),"")</f>
        <v/>
      </c>
      <c r="V59" t="str">
        <f>IFERROR(IF(VLOOKUP(A59,店舗・テナント!A59:$N$451,COLUMN(D59),FALSE)="","",VLOOKUP(A59,店舗・テナント!A59:$N$451,COLUMN(D59),FALSE)),"")</f>
        <v/>
      </c>
      <c r="W59" t="str">
        <f>IFERROR(IF(VLOOKUP(A59,店舗・テナント!A59:$N$451,COLUMN(E59),FALSE)="","",VLOOKUP(A59,店舗・テナント!A59:$N$451,COLUMN(E59),FALSE)),"")</f>
        <v/>
      </c>
      <c r="X59" t="str">
        <f>IFERROR(IF(VLOOKUP(A59,店舗・テナント!A59:$N$451,COLUMN(F59),FALSE)="","",VLOOKUP(A59,店舗・テナント!A59:$N$451,COLUMN(F59),FALSE)),"")</f>
        <v/>
      </c>
      <c r="Y59" t="str">
        <f>IFERROR(IF(VLOOKUP(A59,店舗・テナント!A59:$N$451,COLUMN(G59),FALSE)="","",VLOOKUP(A59,店舗・テナント!A59:$N$451,COLUMN(G59),FALSE)),"")</f>
        <v/>
      </c>
      <c r="Z59" t="str">
        <f>IFERROR(IF(VLOOKUP(A59,店舗・テナント!A59:$N$451,COLUMN(H59),FALSE)="","",VLOOKUP(A59,店舗・テナント!A59:$N$451,COLUMN(H59),FALSE)),"")</f>
        <v/>
      </c>
      <c r="AA59" t="str">
        <f>IFERROR(IF(VLOOKUP(A59,店舗・テナント!A59:$N$451,COLUMN(I59),FALSE)="","",VLOOKUP(A59,店舗・テナント!A59:$N$451,COLUMN(I59),FALSE)),"")</f>
        <v/>
      </c>
      <c r="AB59" t="str">
        <f>IFERROR(IF(VLOOKUP(A59,店舗・テナント!A59:$N$451,COLUMN(J59),FALSE)="","",VLOOKUP(A59,店舗・テナント!A59:$N$451,COLUMN(J59),FALSE)),"")</f>
        <v/>
      </c>
      <c r="AC59" t="str">
        <f>IFERROR(IF(VLOOKUP(A59,店舗・テナント!A59:$N$451,COLUMN(K59),FALSE)="","",VLOOKUP(A59,店舗・テナント!A59:$N$451,COLUMN(K59),FALSE)),"")</f>
        <v/>
      </c>
      <c r="AD59" t="str">
        <f>IFERROR(IF(VLOOKUP(A59,店舗・テナント!A59:$N$451,COLUMN(L59),FALSE)="","",VLOOKUP(A59,店舗・テナント!A59:$N$451,COLUMN(L59),FALSE)),"")</f>
        <v/>
      </c>
      <c r="AE59" t="str">
        <f>IFERROR(IF(VLOOKUP(A59,店舗・テナント!A59:$N$451,COLUMN(M59),FALSE)="","",VLOOKUP(A59,店舗・テナント!A59:$N$451,COLUMN(M59),FALSE)),"")</f>
        <v/>
      </c>
      <c r="AF59" t="str">
        <f>IFERROR(IF(VLOOKUP(A59,店舗・テナント!A59:$N$451,COLUMN(N59),FALSE)="","",VLOOKUP(A59,店舗・テナント!A59:$N$451,COLUMN(N59),FALSE)),"")</f>
        <v/>
      </c>
    </row>
    <row r="60" spans="1:32" x14ac:dyDescent="0.25">
      <c r="A60" t="str">
        <f>IF(VLOOKUP(ROW(A59),店舗・テナント!$A$4:$N$451,2,FALSE)&lt;&gt;"",ROW(A59),"")</f>
        <v/>
      </c>
      <c r="B60" t="str">
        <f>IFERROR(IF(VLOOKUP(A60,事業者情報!$A$10:$R$109,COLUMN(B60),FALSE)&lt;&gt;"",1,IF(VLOOKUP(A60,店舗・テナント!$A$4:$N$451,COLUMN(B60),FALSE)&lt;&gt;"",2,"")),"")</f>
        <v/>
      </c>
      <c r="C60" t="str">
        <f>IF(B60=1,VLOOKUP(A60,事業者情報!$A$10:$R$109,COLUMN(B60),FALSE),IF(B60=2,C59,""))</f>
        <v/>
      </c>
      <c r="D60" t="str">
        <f>IF(B60=1,VLOOKUP(A60,事業者情報!$A$10:$R$109,COLUMN(C60),FALSE),IF(B60=2,D59,""))</f>
        <v/>
      </c>
      <c r="E60" t="str">
        <f>IF(B60=1,VLOOKUP(A60,事業者情報!$A$10:$R$109,COLUMN(D60),FALSE),IF(B60=2,E59,""))</f>
        <v/>
      </c>
      <c r="F60" t="str">
        <f>IF(B60=1,VLOOKUP(A60,事業者情報!$A$10:$R$109,COLUMN(E60),FALSE),IF(B60=2,F59,""))</f>
        <v/>
      </c>
      <c r="G60" t="str">
        <f>IF(B60=1,VLOOKUP(A60,事業者情報!$A$10:$R$109,COLUMN(F60),FALSE),IF(B60=2,G59,""))</f>
        <v/>
      </c>
      <c r="H60" t="str">
        <f>IF(B60=1,VLOOKUP(A60,事業者情報!$A$10:$R$109,COLUMN(G60),FALSE),IF(B60=2,H59,""))</f>
        <v/>
      </c>
      <c r="I60" t="str">
        <f>IF(B60=1,VLOOKUP(A60,事業者情報!$A$10:$R$109,COLUMN(H60),FALSE),IF(B60=2,I59,""))</f>
        <v/>
      </c>
      <c r="J60" t="str">
        <f>IF(B60=1,VLOOKUP(A60,事業者情報!$A$10:$R$109,COLUMN(I60),FALSE),IF(B60=2,J59,""))</f>
        <v/>
      </c>
      <c r="K60" t="str">
        <f>IF(B60=1,VLOOKUP(A60,事業者情報!$A$10:$R$109,COLUMN(J60),FALSE),IF(B60=2,K59,""))</f>
        <v/>
      </c>
      <c r="L60" t="str">
        <f>IF(B60=1,VLOOKUP(A60,事業者情報!$A$10:$R$109,COLUMN(K60),FALSE),IF(B60=2,L59,""))</f>
        <v/>
      </c>
      <c r="M60" t="str">
        <f>IF(B60=1,VLOOKUP(A60,事業者情報!$A$10:$R$109,COLUMN(L60),FALSE),IF(B60=2,M59,""))</f>
        <v/>
      </c>
      <c r="N60" t="str">
        <f>IF(B60=1,VLOOKUP(A60,事業者情報!$A$10:$R$109,COLUMN(M60),FALSE),IF(B60=2,N59,""))</f>
        <v/>
      </c>
      <c r="O60" t="str">
        <f>IF(B60=1,VLOOKUP(A60,事業者情報!$A$10:$R$109,COLUMN(N60),FALSE),IF(B60=2,O59,""))</f>
        <v/>
      </c>
      <c r="P60" t="str">
        <f>IF(B60=1,VLOOKUP(A60,事業者情報!$A$10:$R$109,COLUMN(O60),FALSE),IF(B60=2,P59,""))</f>
        <v/>
      </c>
      <c r="Q60" t="str">
        <f>IF(B60=1,VLOOKUP(A60,事業者情報!$A$10:$R$109,COLUMN(P60),FALSE),IF(B60=2,Q59,""))</f>
        <v/>
      </c>
      <c r="R60" t="str">
        <f>IF(B60=1,VLOOKUP(A60,事業者情報!$A$10:$R$109,COLUMN(Q60),FALSE),IF(B60=2,R59,""))</f>
        <v/>
      </c>
      <c r="S60" t="str">
        <f>IF(B60=1,VLOOKUP(A60,事業者情報!$A$10:$R$109,COLUMN(R60),FALSE),IF(B60=2,S59,""))</f>
        <v/>
      </c>
      <c r="T60" t="str">
        <f>IFERROR(IF(VLOOKUP(A60,店舗・テナント!A60:$N$451,COLUMN(B60),FALSE)="","",VLOOKUP(A60,店舗・テナント!A60:$N$451,COLUMN(B60),FALSE)),"")</f>
        <v/>
      </c>
      <c r="U60" t="str">
        <f>IFERROR(IF(VLOOKUP(A60,店舗・テナント!A60:$N$451,COLUMN(C60),FALSE)="","",VLOOKUP(A60,店舗・テナント!A60:$N$451,COLUMN(C60),FALSE)),"")</f>
        <v/>
      </c>
      <c r="V60" t="str">
        <f>IFERROR(IF(VLOOKUP(A60,店舗・テナント!A60:$N$451,COLUMN(D60),FALSE)="","",VLOOKUP(A60,店舗・テナント!A60:$N$451,COLUMN(D60),FALSE)),"")</f>
        <v/>
      </c>
      <c r="W60" t="str">
        <f>IFERROR(IF(VLOOKUP(A60,店舗・テナント!A60:$N$451,COLUMN(E60),FALSE)="","",VLOOKUP(A60,店舗・テナント!A60:$N$451,COLUMN(E60),FALSE)),"")</f>
        <v/>
      </c>
      <c r="X60" t="str">
        <f>IFERROR(IF(VLOOKUP(A60,店舗・テナント!A60:$N$451,COLUMN(F60),FALSE)="","",VLOOKUP(A60,店舗・テナント!A60:$N$451,COLUMN(F60),FALSE)),"")</f>
        <v/>
      </c>
      <c r="Y60" t="str">
        <f>IFERROR(IF(VLOOKUP(A60,店舗・テナント!A60:$N$451,COLUMN(G60),FALSE)="","",VLOOKUP(A60,店舗・テナント!A60:$N$451,COLUMN(G60),FALSE)),"")</f>
        <v/>
      </c>
      <c r="Z60" t="str">
        <f>IFERROR(IF(VLOOKUP(A60,店舗・テナント!A60:$N$451,COLUMN(H60),FALSE)="","",VLOOKUP(A60,店舗・テナント!A60:$N$451,COLUMN(H60),FALSE)),"")</f>
        <v/>
      </c>
      <c r="AA60" t="str">
        <f>IFERROR(IF(VLOOKUP(A60,店舗・テナント!A60:$N$451,COLUMN(I60),FALSE)="","",VLOOKUP(A60,店舗・テナント!A60:$N$451,COLUMN(I60),FALSE)),"")</f>
        <v/>
      </c>
      <c r="AB60" t="str">
        <f>IFERROR(IF(VLOOKUP(A60,店舗・テナント!A60:$N$451,COLUMN(J60),FALSE)="","",VLOOKUP(A60,店舗・テナント!A60:$N$451,COLUMN(J60),FALSE)),"")</f>
        <v/>
      </c>
      <c r="AC60" t="str">
        <f>IFERROR(IF(VLOOKUP(A60,店舗・テナント!A60:$N$451,COLUMN(K60),FALSE)="","",VLOOKUP(A60,店舗・テナント!A60:$N$451,COLUMN(K60),FALSE)),"")</f>
        <v/>
      </c>
      <c r="AD60" t="str">
        <f>IFERROR(IF(VLOOKUP(A60,店舗・テナント!A60:$N$451,COLUMN(L60),FALSE)="","",VLOOKUP(A60,店舗・テナント!A60:$N$451,COLUMN(L60),FALSE)),"")</f>
        <v/>
      </c>
      <c r="AE60" t="str">
        <f>IFERROR(IF(VLOOKUP(A60,店舗・テナント!A60:$N$451,COLUMN(M60),FALSE)="","",VLOOKUP(A60,店舗・テナント!A60:$N$451,COLUMN(M60),FALSE)),"")</f>
        <v/>
      </c>
      <c r="AF60" t="str">
        <f>IFERROR(IF(VLOOKUP(A60,店舗・テナント!A60:$N$451,COLUMN(N60),FALSE)="","",VLOOKUP(A60,店舗・テナント!A60:$N$451,COLUMN(N60),FALSE)),"")</f>
        <v/>
      </c>
    </row>
    <row r="61" spans="1:32" x14ac:dyDescent="0.25">
      <c r="A61" t="str">
        <f>IF(VLOOKUP(ROW(A60),店舗・テナント!$A$4:$N$451,2,FALSE)&lt;&gt;"",ROW(A60),"")</f>
        <v/>
      </c>
      <c r="B61" t="str">
        <f>IFERROR(IF(VLOOKUP(A61,事業者情報!$A$10:$R$109,COLUMN(B61),FALSE)&lt;&gt;"",1,IF(VLOOKUP(A61,店舗・テナント!$A$4:$N$451,COLUMN(B61),FALSE)&lt;&gt;"",2,"")),"")</f>
        <v/>
      </c>
      <c r="C61" t="str">
        <f>IF(B61=1,VLOOKUP(A61,事業者情報!$A$10:$R$109,COLUMN(B61),FALSE),IF(B61=2,C60,""))</f>
        <v/>
      </c>
      <c r="D61" t="str">
        <f>IF(B61=1,VLOOKUP(A61,事業者情報!$A$10:$R$109,COLUMN(C61),FALSE),IF(B61=2,D60,""))</f>
        <v/>
      </c>
      <c r="E61" t="str">
        <f>IF(B61=1,VLOOKUP(A61,事業者情報!$A$10:$R$109,COLUMN(D61),FALSE),IF(B61=2,E60,""))</f>
        <v/>
      </c>
      <c r="F61" t="str">
        <f>IF(B61=1,VLOOKUP(A61,事業者情報!$A$10:$R$109,COLUMN(E61),FALSE),IF(B61=2,F60,""))</f>
        <v/>
      </c>
      <c r="G61" t="str">
        <f>IF(B61=1,VLOOKUP(A61,事業者情報!$A$10:$R$109,COLUMN(F61),FALSE),IF(B61=2,G60,""))</f>
        <v/>
      </c>
      <c r="H61" t="str">
        <f>IF(B61=1,VLOOKUP(A61,事業者情報!$A$10:$R$109,COLUMN(G61),FALSE),IF(B61=2,H60,""))</f>
        <v/>
      </c>
      <c r="I61" t="str">
        <f>IF(B61=1,VLOOKUP(A61,事業者情報!$A$10:$R$109,COLUMN(H61),FALSE),IF(B61=2,I60,""))</f>
        <v/>
      </c>
      <c r="J61" t="str">
        <f>IF(B61=1,VLOOKUP(A61,事業者情報!$A$10:$R$109,COLUMN(I61),FALSE),IF(B61=2,J60,""))</f>
        <v/>
      </c>
      <c r="K61" t="str">
        <f>IF(B61=1,VLOOKUP(A61,事業者情報!$A$10:$R$109,COLUMN(J61),FALSE),IF(B61=2,K60,""))</f>
        <v/>
      </c>
      <c r="L61" t="str">
        <f>IF(B61=1,VLOOKUP(A61,事業者情報!$A$10:$R$109,COLUMN(K61),FALSE),IF(B61=2,L60,""))</f>
        <v/>
      </c>
      <c r="M61" t="str">
        <f>IF(B61=1,VLOOKUP(A61,事業者情報!$A$10:$R$109,COLUMN(L61),FALSE),IF(B61=2,M60,""))</f>
        <v/>
      </c>
      <c r="N61" t="str">
        <f>IF(B61=1,VLOOKUP(A61,事業者情報!$A$10:$R$109,COLUMN(M61),FALSE),IF(B61=2,N60,""))</f>
        <v/>
      </c>
      <c r="O61" t="str">
        <f>IF(B61=1,VLOOKUP(A61,事業者情報!$A$10:$R$109,COLUMN(N61),FALSE),IF(B61=2,O60,""))</f>
        <v/>
      </c>
      <c r="P61" t="str">
        <f>IF(B61=1,VLOOKUP(A61,事業者情報!$A$10:$R$109,COLUMN(O61),FALSE),IF(B61=2,P60,""))</f>
        <v/>
      </c>
      <c r="Q61" t="str">
        <f>IF(B61=1,VLOOKUP(A61,事業者情報!$A$10:$R$109,COLUMN(P61),FALSE),IF(B61=2,Q60,""))</f>
        <v/>
      </c>
      <c r="R61" t="str">
        <f>IF(B61=1,VLOOKUP(A61,事業者情報!$A$10:$R$109,COLUMN(Q61),FALSE),IF(B61=2,R60,""))</f>
        <v/>
      </c>
      <c r="S61" t="str">
        <f>IF(B61=1,VLOOKUP(A61,事業者情報!$A$10:$R$109,COLUMN(R61),FALSE),IF(B61=2,S60,""))</f>
        <v/>
      </c>
      <c r="T61" t="str">
        <f>IFERROR(IF(VLOOKUP(A61,店舗・テナント!A61:$N$451,COLUMN(B61),FALSE)="","",VLOOKUP(A61,店舗・テナント!A61:$N$451,COLUMN(B61),FALSE)),"")</f>
        <v/>
      </c>
      <c r="U61" t="str">
        <f>IFERROR(IF(VLOOKUP(A61,店舗・テナント!A61:$N$451,COLUMN(C61),FALSE)="","",VLOOKUP(A61,店舗・テナント!A61:$N$451,COLUMN(C61),FALSE)),"")</f>
        <v/>
      </c>
      <c r="V61" t="str">
        <f>IFERROR(IF(VLOOKUP(A61,店舗・テナント!A61:$N$451,COLUMN(D61),FALSE)="","",VLOOKUP(A61,店舗・テナント!A61:$N$451,COLUMN(D61),FALSE)),"")</f>
        <v/>
      </c>
      <c r="W61" t="str">
        <f>IFERROR(IF(VLOOKUP(A61,店舗・テナント!A61:$N$451,COLUMN(E61),FALSE)="","",VLOOKUP(A61,店舗・テナント!A61:$N$451,COLUMN(E61),FALSE)),"")</f>
        <v/>
      </c>
      <c r="X61" t="str">
        <f>IFERROR(IF(VLOOKUP(A61,店舗・テナント!A61:$N$451,COLUMN(F61),FALSE)="","",VLOOKUP(A61,店舗・テナント!A61:$N$451,COLUMN(F61),FALSE)),"")</f>
        <v/>
      </c>
      <c r="Y61" t="str">
        <f>IFERROR(IF(VLOOKUP(A61,店舗・テナント!A61:$N$451,COLUMN(G61),FALSE)="","",VLOOKUP(A61,店舗・テナント!A61:$N$451,COLUMN(G61),FALSE)),"")</f>
        <v/>
      </c>
      <c r="Z61" t="str">
        <f>IFERROR(IF(VLOOKUP(A61,店舗・テナント!A61:$N$451,COLUMN(H61),FALSE)="","",VLOOKUP(A61,店舗・テナント!A61:$N$451,COLUMN(H61),FALSE)),"")</f>
        <v/>
      </c>
      <c r="AA61" t="str">
        <f>IFERROR(IF(VLOOKUP(A61,店舗・テナント!A61:$N$451,COLUMN(I61),FALSE)="","",VLOOKUP(A61,店舗・テナント!A61:$N$451,COLUMN(I61),FALSE)),"")</f>
        <v/>
      </c>
      <c r="AB61" t="str">
        <f>IFERROR(IF(VLOOKUP(A61,店舗・テナント!A61:$N$451,COLUMN(J61),FALSE)="","",VLOOKUP(A61,店舗・テナント!A61:$N$451,COLUMN(J61),FALSE)),"")</f>
        <v/>
      </c>
      <c r="AC61" t="str">
        <f>IFERROR(IF(VLOOKUP(A61,店舗・テナント!A61:$N$451,COLUMN(K61),FALSE)="","",VLOOKUP(A61,店舗・テナント!A61:$N$451,COLUMN(K61),FALSE)),"")</f>
        <v/>
      </c>
      <c r="AD61" t="str">
        <f>IFERROR(IF(VLOOKUP(A61,店舗・テナント!A61:$N$451,COLUMN(L61),FALSE)="","",VLOOKUP(A61,店舗・テナント!A61:$N$451,COLUMN(L61),FALSE)),"")</f>
        <v/>
      </c>
      <c r="AE61" t="str">
        <f>IFERROR(IF(VLOOKUP(A61,店舗・テナント!A61:$N$451,COLUMN(M61),FALSE)="","",VLOOKUP(A61,店舗・テナント!A61:$N$451,COLUMN(M61),FALSE)),"")</f>
        <v/>
      </c>
      <c r="AF61" t="str">
        <f>IFERROR(IF(VLOOKUP(A61,店舗・テナント!A61:$N$451,COLUMN(N61),FALSE)="","",VLOOKUP(A61,店舗・テナント!A61:$N$451,COLUMN(N61),FALSE)),"")</f>
        <v/>
      </c>
    </row>
    <row r="62" spans="1:32" x14ac:dyDescent="0.25">
      <c r="A62" t="str">
        <f>IF(VLOOKUP(ROW(A61),店舗・テナント!$A$4:$N$451,2,FALSE)&lt;&gt;"",ROW(A61),"")</f>
        <v/>
      </c>
      <c r="B62" t="str">
        <f>IFERROR(IF(VLOOKUP(A62,事業者情報!$A$10:$R$109,COLUMN(B62),FALSE)&lt;&gt;"",1,IF(VLOOKUP(A62,店舗・テナント!$A$4:$N$451,COLUMN(B62),FALSE)&lt;&gt;"",2,"")),"")</f>
        <v/>
      </c>
      <c r="C62" t="str">
        <f>IF(B62=1,VLOOKUP(A62,事業者情報!$A$10:$R$109,COLUMN(B62),FALSE),IF(B62=2,C61,""))</f>
        <v/>
      </c>
      <c r="D62" t="str">
        <f>IF(B62=1,VLOOKUP(A62,事業者情報!$A$10:$R$109,COLUMN(C62),FALSE),IF(B62=2,D61,""))</f>
        <v/>
      </c>
      <c r="E62" t="str">
        <f>IF(B62=1,VLOOKUP(A62,事業者情報!$A$10:$R$109,COLUMN(D62),FALSE),IF(B62=2,E61,""))</f>
        <v/>
      </c>
      <c r="F62" t="str">
        <f>IF(B62=1,VLOOKUP(A62,事業者情報!$A$10:$R$109,COLUMN(E62),FALSE),IF(B62=2,F61,""))</f>
        <v/>
      </c>
      <c r="G62" t="str">
        <f>IF(B62=1,VLOOKUP(A62,事業者情報!$A$10:$R$109,COLUMN(F62),FALSE),IF(B62=2,G61,""))</f>
        <v/>
      </c>
      <c r="H62" t="str">
        <f>IF(B62=1,VLOOKUP(A62,事業者情報!$A$10:$R$109,COLUMN(G62),FALSE),IF(B62=2,H61,""))</f>
        <v/>
      </c>
      <c r="I62" t="str">
        <f>IF(B62=1,VLOOKUP(A62,事業者情報!$A$10:$R$109,COLUMN(H62),FALSE),IF(B62=2,I61,""))</f>
        <v/>
      </c>
      <c r="J62" t="str">
        <f>IF(B62=1,VLOOKUP(A62,事業者情報!$A$10:$R$109,COLUMN(I62),FALSE),IF(B62=2,J61,""))</f>
        <v/>
      </c>
      <c r="K62" t="str">
        <f>IF(B62=1,VLOOKUP(A62,事業者情報!$A$10:$R$109,COLUMN(J62),FALSE),IF(B62=2,K61,""))</f>
        <v/>
      </c>
      <c r="L62" t="str">
        <f>IF(B62=1,VLOOKUP(A62,事業者情報!$A$10:$R$109,COLUMN(K62),FALSE),IF(B62=2,L61,""))</f>
        <v/>
      </c>
      <c r="M62" t="str">
        <f>IF(B62=1,VLOOKUP(A62,事業者情報!$A$10:$R$109,COLUMN(L62),FALSE),IF(B62=2,M61,""))</f>
        <v/>
      </c>
      <c r="N62" t="str">
        <f>IF(B62=1,VLOOKUP(A62,事業者情報!$A$10:$R$109,COLUMN(M62),FALSE),IF(B62=2,N61,""))</f>
        <v/>
      </c>
      <c r="O62" t="str">
        <f>IF(B62=1,VLOOKUP(A62,事業者情報!$A$10:$R$109,COLUMN(N62),FALSE),IF(B62=2,O61,""))</f>
        <v/>
      </c>
      <c r="P62" t="str">
        <f>IF(B62=1,VLOOKUP(A62,事業者情報!$A$10:$R$109,COLUMN(O62),FALSE),IF(B62=2,P61,""))</f>
        <v/>
      </c>
      <c r="Q62" t="str">
        <f>IF(B62=1,VLOOKUP(A62,事業者情報!$A$10:$R$109,COLUMN(P62),FALSE),IF(B62=2,Q61,""))</f>
        <v/>
      </c>
      <c r="R62" t="str">
        <f>IF(B62=1,VLOOKUP(A62,事業者情報!$A$10:$R$109,COLUMN(Q62),FALSE),IF(B62=2,R61,""))</f>
        <v/>
      </c>
      <c r="S62" t="str">
        <f>IF(B62=1,VLOOKUP(A62,事業者情報!$A$10:$R$109,COLUMN(R62),FALSE),IF(B62=2,S61,""))</f>
        <v/>
      </c>
      <c r="T62" t="str">
        <f>IFERROR(IF(VLOOKUP(A62,店舗・テナント!A62:$N$451,COLUMN(B62),FALSE)="","",VLOOKUP(A62,店舗・テナント!A62:$N$451,COLUMN(B62),FALSE)),"")</f>
        <v/>
      </c>
      <c r="U62" t="str">
        <f>IFERROR(IF(VLOOKUP(A62,店舗・テナント!A62:$N$451,COLUMN(C62),FALSE)="","",VLOOKUP(A62,店舗・テナント!A62:$N$451,COLUMN(C62),FALSE)),"")</f>
        <v/>
      </c>
      <c r="V62" t="str">
        <f>IFERROR(IF(VLOOKUP(A62,店舗・テナント!A62:$N$451,COLUMN(D62),FALSE)="","",VLOOKUP(A62,店舗・テナント!A62:$N$451,COLUMN(D62),FALSE)),"")</f>
        <v/>
      </c>
      <c r="W62" t="str">
        <f>IFERROR(IF(VLOOKUP(A62,店舗・テナント!A62:$N$451,COLUMN(E62),FALSE)="","",VLOOKUP(A62,店舗・テナント!A62:$N$451,COLUMN(E62),FALSE)),"")</f>
        <v/>
      </c>
      <c r="X62" t="str">
        <f>IFERROR(IF(VLOOKUP(A62,店舗・テナント!A62:$N$451,COLUMN(F62),FALSE)="","",VLOOKUP(A62,店舗・テナント!A62:$N$451,COLUMN(F62),FALSE)),"")</f>
        <v/>
      </c>
      <c r="Y62" t="str">
        <f>IFERROR(IF(VLOOKUP(A62,店舗・テナント!A62:$N$451,COLUMN(G62),FALSE)="","",VLOOKUP(A62,店舗・テナント!A62:$N$451,COLUMN(G62),FALSE)),"")</f>
        <v/>
      </c>
      <c r="Z62" t="str">
        <f>IFERROR(IF(VLOOKUP(A62,店舗・テナント!A62:$N$451,COLUMN(H62),FALSE)="","",VLOOKUP(A62,店舗・テナント!A62:$N$451,COLUMN(H62),FALSE)),"")</f>
        <v/>
      </c>
      <c r="AA62" t="str">
        <f>IFERROR(IF(VLOOKUP(A62,店舗・テナント!A62:$N$451,COLUMN(I62),FALSE)="","",VLOOKUP(A62,店舗・テナント!A62:$N$451,COLUMN(I62),FALSE)),"")</f>
        <v/>
      </c>
      <c r="AB62" t="str">
        <f>IFERROR(IF(VLOOKUP(A62,店舗・テナント!A62:$N$451,COLUMN(J62),FALSE)="","",VLOOKUP(A62,店舗・テナント!A62:$N$451,COLUMN(J62),FALSE)),"")</f>
        <v/>
      </c>
      <c r="AC62" t="str">
        <f>IFERROR(IF(VLOOKUP(A62,店舗・テナント!A62:$N$451,COLUMN(K62),FALSE)="","",VLOOKUP(A62,店舗・テナント!A62:$N$451,COLUMN(K62),FALSE)),"")</f>
        <v/>
      </c>
      <c r="AD62" t="str">
        <f>IFERROR(IF(VLOOKUP(A62,店舗・テナント!A62:$N$451,COLUMN(L62),FALSE)="","",VLOOKUP(A62,店舗・テナント!A62:$N$451,COLUMN(L62),FALSE)),"")</f>
        <v/>
      </c>
      <c r="AE62" t="str">
        <f>IFERROR(IF(VLOOKUP(A62,店舗・テナント!A62:$N$451,COLUMN(M62),FALSE)="","",VLOOKUP(A62,店舗・テナント!A62:$N$451,COLUMN(M62),FALSE)),"")</f>
        <v/>
      </c>
      <c r="AF62" t="str">
        <f>IFERROR(IF(VLOOKUP(A62,店舗・テナント!A62:$N$451,COLUMN(N62),FALSE)="","",VLOOKUP(A62,店舗・テナント!A62:$N$451,COLUMN(N62),FALSE)),"")</f>
        <v/>
      </c>
    </row>
    <row r="63" spans="1:32" x14ac:dyDescent="0.25">
      <c r="A63" t="str">
        <f>IF(VLOOKUP(ROW(A62),店舗・テナント!$A$4:$N$451,2,FALSE)&lt;&gt;"",ROW(A62),"")</f>
        <v/>
      </c>
      <c r="B63" t="str">
        <f>IFERROR(IF(VLOOKUP(A63,事業者情報!$A$10:$R$109,COLUMN(B63),FALSE)&lt;&gt;"",1,IF(VLOOKUP(A63,店舗・テナント!$A$4:$N$451,COLUMN(B63),FALSE)&lt;&gt;"",2,"")),"")</f>
        <v/>
      </c>
      <c r="C63" t="str">
        <f>IF(B63=1,VLOOKUP(A63,事業者情報!$A$10:$R$109,COLUMN(B63),FALSE),IF(B63=2,C62,""))</f>
        <v/>
      </c>
      <c r="D63" t="str">
        <f>IF(B63=1,VLOOKUP(A63,事業者情報!$A$10:$R$109,COLUMN(C63),FALSE),IF(B63=2,D62,""))</f>
        <v/>
      </c>
      <c r="E63" t="str">
        <f>IF(B63=1,VLOOKUP(A63,事業者情報!$A$10:$R$109,COLUMN(D63),FALSE),IF(B63=2,E62,""))</f>
        <v/>
      </c>
      <c r="F63" t="str">
        <f>IF(B63=1,VLOOKUP(A63,事業者情報!$A$10:$R$109,COLUMN(E63),FALSE),IF(B63=2,F62,""))</f>
        <v/>
      </c>
      <c r="G63" t="str">
        <f>IF(B63=1,VLOOKUP(A63,事業者情報!$A$10:$R$109,COLUMN(F63),FALSE),IF(B63=2,G62,""))</f>
        <v/>
      </c>
      <c r="H63" t="str">
        <f>IF(B63=1,VLOOKUP(A63,事業者情報!$A$10:$R$109,COLUMN(G63),FALSE),IF(B63=2,H62,""))</f>
        <v/>
      </c>
      <c r="I63" t="str">
        <f>IF(B63=1,VLOOKUP(A63,事業者情報!$A$10:$R$109,COLUMN(H63),FALSE),IF(B63=2,I62,""))</f>
        <v/>
      </c>
      <c r="J63" t="str">
        <f>IF(B63=1,VLOOKUP(A63,事業者情報!$A$10:$R$109,COLUMN(I63),FALSE),IF(B63=2,J62,""))</f>
        <v/>
      </c>
      <c r="K63" t="str">
        <f>IF(B63=1,VLOOKUP(A63,事業者情報!$A$10:$R$109,COLUMN(J63),FALSE),IF(B63=2,K62,""))</f>
        <v/>
      </c>
      <c r="L63" t="str">
        <f>IF(B63=1,VLOOKUP(A63,事業者情報!$A$10:$R$109,COLUMN(K63),FALSE),IF(B63=2,L62,""))</f>
        <v/>
      </c>
      <c r="M63" t="str">
        <f>IF(B63=1,VLOOKUP(A63,事業者情報!$A$10:$R$109,COLUMN(L63),FALSE),IF(B63=2,M62,""))</f>
        <v/>
      </c>
      <c r="N63" t="str">
        <f>IF(B63=1,VLOOKUP(A63,事業者情報!$A$10:$R$109,COLUMN(M63),FALSE),IF(B63=2,N62,""))</f>
        <v/>
      </c>
      <c r="O63" t="str">
        <f>IF(B63=1,VLOOKUP(A63,事業者情報!$A$10:$R$109,COLUMN(N63),FALSE),IF(B63=2,O62,""))</f>
        <v/>
      </c>
      <c r="P63" t="str">
        <f>IF(B63=1,VLOOKUP(A63,事業者情報!$A$10:$R$109,COLUMN(O63),FALSE),IF(B63=2,P62,""))</f>
        <v/>
      </c>
      <c r="Q63" t="str">
        <f>IF(B63=1,VLOOKUP(A63,事業者情報!$A$10:$R$109,COLUMN(P63),FALSE),IF(B63=2,Q62,""))</f>
        <v/>
      </c>
      <c r="R63" t="str">
        <f>IF(B63=1,VLOOKUP(A63,事業者情報!$A$10:$R$109,COLUMN(Q63),FALSE),IF(B63=2,R62,""))</f>
        <v/>
      </c>
      <c r="S63" t="str">
        <f>IF(B63=1,VLOOKUP(A63,事業者情報!$A$10:$R$109,COLUMN(R63),FALSE),IF(B63=2,S62,""))</f>
        <v/>
      </c>
      <c r="T63" t="str">
        <f>IFERROR(IF(VLOOKUP(A63,店舗・テナント!A63:$N$451,COLUMN(B63),FALSE)="","",VLOOKUP(A63,店舗・テナント!A63:$N$451,COLUMN(B63),FALSE)),"")</f>
        <v/>
      </c>
      <c r="U63" t="str">
        <f>IFERROR(IF(VLOOKUP(A63,店舗・テナント!A63:$N$451,COLUMN(C63),FALSE)="","",VLOOKUP(A63,店舗・テナント!A63:$N$451,COLUMN(C63),FALSE)),"")</f>
        <v/>
      </c>
      <c r="V63" t="str">
        <f>IFERROR(IF(VLOOKUP(A63,店舗・テナント!A63:$N$451,COLUMN(D63),FALSE)="","",VLOOKUP(A63,店舗・テナント!A63:$N$451,COLUMN(D63),FALSE)),"")</f>
        <v/>
      </c>
      <c r="W63" t="str">
        <f>IFERROR(IF(VLOOKUP(A63,店舗・テナント!A63:$N$451,COLUMN(E63),FALSE)="","",VLOOKUP(A63,店舗・テナント!A63:$N$451,COLUMN(E63),FALSE)),"")</f>
        <v/>
      </c>
      <c r="X63" t="str">
        <f>IFERROR(IF(VLOOKUP(A63,店舗・テナント!A63:$N$451,COLUMN(F63),FALSE)="","",VLOOKUP(A63,店舗・テナント!A63:$N$451,COLUMN(F63),FALSE)),"")</f>
        <v/>
      </c>
      <c r="Y63" t="str">
        <f>IFERROR(IF(VLOOKUP(A63,店舗・テナント!A63:$N$451,COLUMN(G63),FALSE)="","",VLOOKUP(A63,店舗・テナント!A63:$N$451,COLUMN(G63),FALSE)),"")</f>
        <v/>
      </c>
      <c r="Z63" t="str">
        <f>IFERROR(IF(VLOOKUP(A63,店舗・テナント!A63:$N$451,COLUMN(H63),FALSE)="","",VLOOKUP(A63,店舗・テナント!A63:$N$451,COLUMN(H63),FALSE)),"")</f>
        <v/>
      </c>
      <c r="AA63" t="str">
        <f>IFERROR(IF(VLOOKUP(A63,店舗・テナント!A63:$N$451,COLUMN(I63),FALSE)="","",VLOOKUP(A63,店舗・テナント!A63:$N$451,COLUMN(I63),FALSE)),"")</f>
        <v/>
      </c>
      <c r="AB63" t="str">
        <f>IFERROR(IF(VLOOKUP(A63,店舗・テナント!A63:$N$451,COLUMN(J63),FALSE)="","",VLOOKUP(A63,店舗・テナント!A63:$N$451,COLUMN(J63),FALSE)),"")</f>
        <v/>
      </c>
      <c r="AC63" t="str">
        <f>IFERROR(IF(VLOOKUP(A63,店舗・テナント!A63:$N$451,COLUMN(K63),FALSE)="","",VLOOKUP(A63,店舗・テナント!A63:$N$451,COLUMN(K63),FALSE)),"")</f>
        <v/>
      </c>
      <c r="AD63" t="str">
        <f>IFERROR(IF(VLOOKUP(A63,店舗・テナント!A63:$N$451,COLUMN(L63),FALSE)="","",VLOOKUP(A63,店舗・テナント!A63:$N$451,COLUMN(L63),FALSE)),"")</f>
        <v/>
      </c>
      <c r="AE63" t="str">
        <f>IFERROR(IF(VLOOKUP(A63,店舗・テナント!A63:$N$451,COLUMN(M63),FALSE)="","",VLOOKUP(A63,店舗・テナント!A63:$N$451,COLUMN(M63),FALSE)),"")</f>
        <v/>
      </c>
      <c r="AF63" t="str">
        <f>IFERROR(IF(VLOOKUP(A63,店舗・テナント!A63:$N$451,COLUMN(N63),FALSE)="","",VLOOKUP(A63,店舗・テナント!A63:$N$451,COLUMN(N63),FALSE)),"")</f>
        <v/>
      </c>
    </row>
    <row r="64" spans="1:32" x14ac:dyDescent="0.25">
      <c r="A64" t="str">
        <f>IF(VLOOKUP(ROW(A63),店舗・テナント!$A$4:$N$451,2,FALSE)&lt;&gt;"",ROW(A63),"")</f>
        <v/>
      </c>
      <c r="B64" t="str">
        <f>IFERROR(IF(VLOOKUP(A64,事業者情報!$A$10:$R$109,COLUMN(B64),FALSE)&lt;&gt;"",1,IF(VLOOKUP(A64,店舗・テナント!$A$4:$N$451,COLUMN(B64),FALSE)&lt;&gt;"",2,"")),"")</f>
        <v/>
      </c>
      <c r="C64" t="str">
        <f>IF(B64=1,VLOOKUP(A64,事業者情報!$A$10:$R$109,COLUMN(B64),FALSE),IF(B64=2,C63,""))</f>
        <v/>
      </c>
      <c r="D64" t="str">
        <f>IF(B64=1,VLOOKUP(A64,事業者情報!$A$10:$R$109,COLUMN(C64),FALSE),IF(B64=2,D63,""))</f>
        <v/>
      </c>
      <c r="E64" t="str">
        <f>IF(B64=1,VLOOKUP(A64,事業者情報!$A$10:$R$109,COLUMN(D64),FALSE),IF(B64=2,E63,""))</f>
        <v/>
      </c>
      <c r="F64" t="str">
        <f>IF(B64=1,VLOOKUP(A64,事業者情報!$A$10:$R$109,COLUMN(E64),FALSE),IF(B64=2,F63,""))</f>
        <v/>
      </c>
      <c r="G64" t="str">
        <f>IF(B64=1,VLOOKUP(A64,事業者情報!$A$10:$R$109,COLUMN(F64),FALSE),IF(B64=2,G63,""))</f>
        <v/>
      </c>
      <c r="H64" t="str">
        <f>IF(B64=1,VLOOKUP(A64,事業者情報!$A$10:$R$109,COLUMN(G64),FALSE),IF(B64=2,H63,""))</f>
        <v/>
      </c>
      <c r="I64" t="str">
        <f>IF(B64=1,VLOOKUP(A64,事業者情報!$A$10:$R$109,COLUMN(H64),FALSE),IF(B64=2,I63,""))</f>
        <v/>
      </c>
      <c r="J64" t="str">
        <f>IF(B64=1,VLOOKUP(A64,事業者情報!$A$10:$R$109,COLUMN(I64),FALSE),IF(B64=2,J63,""))</f>
        <v/>
      </c>
      <c r="K64" t="str">
        <f>IF(B64=1,VLOOKUP(A64,事業者情報!$A$10:$R$109,COLUMN(J64),FALSE),IF(B64=2,K63,""))</f>
        <v/>
      </c>
      <c r="L64" t="str">
        <f>IF(B64=1,VLOOKUP(A64,事業者情報!$A$10:$R$109,COLUMN(K64),FALSE),IF(B64=2,L63,""))</f>
        <v/>
      </c>
      <c r="M64" t="str">
        <f>IF(B64=1,VLOOKUP(A64,事業者情報!$A$10:$R$109,COLUMN(L64),FALSE),IF(B64=2,M63,""))</f>
        <v/>
      </c>
      <c r="N64" t="str">
        <f>IF(B64=1,VLOOKUP(A64,事業者情報!$A$10:$R$109,COLUMN(M64),FALSE),IF(B64=2,N63,""))</f>
        <v/>
      </c>
      <c r="O64" t="str">
        <f>IF(B64=1,VLOOKUP(A64,事業者情報!$A$10:$R$109,COLUMN(N64),FALSE),IF(B64=2,O63,""))</f>
        <v/>
      </c>
      <c r="P64" t="str">
        <f>IF(B64=1,VLOOKUP(A64,事業者情報!$A$10:$R$109,COLUMN(O64),FALSE),IF(B64=2,P63,""))</f>
        <v/>
      </c>
      <c r="Q64" t="str">
        <f>IF(B64=1,VLOOKUP(A64,事業者情報!$A$10:$R$109,COLUMN(P64),FALSE),IF(B64=2,Q63,""))</f>
        <v/>
      </c>
      <c r="R64" t="str">
        <f>IF(B64=1,VLOOKUP(A64,事業者情報!$A$10:$R$109,COLUMN(Q64),FALSE),IF(B64=2,R63,""))</f>
        <v/>
      </c>
      <c r="S64" t="str">
        <f>IF(B64=1,VLOOKUP(A64,事業者情報!$A$10:$R$109,COLUMN(R64),FALSE),IF(B64=2,S63,""))</f>
        <v/>
      </c>
      <c r="T64" t="str">
        <f>IFERROR(IF(VLOOKUP(A64,店舗・テナント!A64:$N$451,COLUMN(B64),FALSE)="","",VLOOKUP(A64,店舗・テナント!A64:$N$451,COLUMN(B64),FALSE)),"")</f>
        <v/>
      </c>
      <c r="U64" t="str">
        <f>IFERROR(IF(VLOOKUP(A64,店舗・テナント!A64:$N$451,COLUMN(C64),FALSE)="","",VLOOKUP(A64,店舗・テナント!A64:$N$451,COLUMN(C64),FALSE)),"")</f>
        <v/>
      </c>
      <c r="V64" t="str">
        <f>IFERROR(IF(VLOOKUP(A64,店舗・テナント!A64:$N$451,COLUMN(D64),FALSE)="","",VLOOKUP(A64,店舗・テナント!A64:$N$451,COLUMN(D64),FALSE)),"")</f>
        <v/>
      </c>
      <c r="W64" t="str">
        <f>IFERROR(IF(VLOOKUP(A64,店舗・テナント!A64:$N$451,COLUMN(E64),FALSE)="","",VLOOKUP(A64,店舗・テナント!A64:$N$451,COLUMN(E64),FALSE)),"")</f>
        <v/>
      </c>
      <c r="X64" t="str">
        <f>IFERROR(IF(VLOOKUP(A64,店舗・テナント!A64:$N$451,COLUMN(F64),FALSE)="","",VLOOKUP(A64,店舗・テナント!A64:$N$451,COLUMN(F64),FALSE)),"")</f>
        <v/>
      </c>
      <c r="Y64" t="str">
        <f>IFERROR(IF(VLOOKUP(A64,店舗・テナント!A64:$N$451,COLUMN(G64),FALSE)="","",VLOOKUP(A64,店舗・テナント!A64:$N$451,COLUMN(G64),FALSE)),"")</f>
        <v/>
      </c>
      <c r="Z64" t="str">
        <f>IFERROR(IF(VLOOKUP(A64,店舗・テナント!A64:$N$451,COLUMN(H64),FALSE)="","",VLOOKUP(A64,店舗・テナント!A64:$N$451,COLUMN(H64),FALSE)),"")</f>
        <v/>
      </c>
      <c r="AA64" t="str">
        <f>IFERROR(IF(VLOOKUP(A64,店舗・テナント!A64:$N$451,COLUMN(I64),FALSE)="","",VLOOKUP(A64,店舗・テナント!A64:$N$451,COLUMN(I64),FALSE)),"")</f>
        <v/>
      </c>
      <c r="AB64" t="str">
        <f>IFERROR(IF(VLOOKUP(A64,店舗・テナント!A64:$N$451,COLUMN(J64),FALSE)="","",VLOOKUP(A64,店舗・テナント!A64:$N$451,COLUMN(J64),FALSE)),"")</f>
        <v/>
      </c>
      <c r="AC64" t="str">
        <f>IFERROR(IF(VLOOKUP(A64,店舗・テナント!A64:$N$451,COLUMN(K64),FALSE)="","",VLOOKUP(A64,店舗・テナント!A64:$N$451,COLUMN(K64),FALSE)),"")</f>
        <v/>
      </c>
      <c r="AD64" t="str">
        <f>IFERROR(IF(VLOOKUP(A64,店舗・テナント!A64:$N$451,COLUMN(L64),FALSE)="","",VLOOKUP(A64,店舗・テナント!A64:$N$451,COLUMN(L64),FALSE)),"")</f>
        <v/>
      </c>
      <c r="AE64" t="str">
        <f>IFERROR(IF(VLOOKUP(A64,店舗・テナント!A64:$N$451,COLUMN(M64),FALSE)="","",VLOOKUP(A64,店舗・テナント!A64:$N$451,COLUMN(M64),FALSE)),"")</f>
        <v/>
      </c>
      <c r="AF64" t="str">
        <f>IFERROR(IF(VLOOKUP(A64,店舗・テナント!A64:$N$451,COLUMN(N64),FALSE)="","",VLOOKUP(A64,店舗・テナント!A64:$N$451,COLUMN(N64),FALSE)),"")</f>
        <v/>
      </c>
    </row>
    <row r="65" spans="1:32" x14ac:dyDescent="0.25">
      <c r="A65" t="str">
        <f>IF(VLOOKUP(ROW(A64),店舗・テナント!$A$4:$N$451,2,FALSE)&lt;&gt;"",ROW(A64),"")</f>
        <v/>
      </c>
      <c r="B65" t="str">
        <f>IFERROR(IF(VLOOKUP(A65,事業者情報!$A$10:$R$109,COLUMN(B65),FALSE)&lt;&gt;"",1,IF(VLOOKUP(A65,店舗・テナント!$A$4:$N$451,COLUMN(B65),FALSE)&lt;&gt;"",2,"")),"")</f>
        <v/>
      </c>
      <c r="C65" t="str">
        <f>IF(B65=1,VLOOKUP(A65,事業者情報!$A$10:$R$109,COLUMN(B65),FALSE),IF(B65=2,C64,""))</f>
        <v/>
      </c>
      <c r="D65" t="str">
        <f>IF(B65=1,VLOOKUP(A65,事業者情報!$A$10:$R$109,COLUMN(C65),FALSE),IF(B65=2,D64,""))</f>
        <v/>
      </c>
      <c r="E65" t="str">
        <f>IF(B65=1,VLOOKUP(A65,事業者情報!$A$10:$R$109,COLUMN(D65),FALSE),IF(B65=2,E64,""))</f>
        <v/>
      </c>
      <c r="F65" t="str">
        <f>IF(B65=1,VLOOKUP(A65,事業者情報!$A$10:$R$109,COLUMN(E65),FALSE),IF(B65=2,F64,""))</f>
        <v/>
      </c>
      <c r="G65" t="str">
        <f>IF(B65=1,VLOOKUP(A65,事業者情報!$A$10:$R$109,COLUMN(F65),FALSE),IF(B65=2,G64,""))</f>
        <v/>
      </c>
      <c r="H65" t="str">
        <f>IF(B65=1,VLOOKUP(A65,事業者情報!$A$10:$R$109,COLUMN(G65),FALSE),IF(B65=2,H64,""))</f>
        <v/>
      </c>
      <c r="I65" t="str">
        <f>IF(B65=1,VLOOKUP(A65,事業者情報!$A$10:$R$109,COLUMN(H65),FALSE),IF(B65=2,I64,""))</f>
        <v/>
      </c>
      <c r="J65" t="str">
        <f>IF(B65=1,VLOOKUP(A65,事業者情報!$A$10:$R$109,COLUMN(I65),FALSE),IF(B65=2,J64,""))</f>
        <v/>
      </c>
      <c r="K65" t="str">
        <f>IF(B65=1,VLOOKUP(A65,事業者情報!$A$10:$R$109,COLUMN(J65),FALSE),IF(B65=2,K64,""))</f>
        <v/>
      </c>
      <c r="L65" t="str">
        <f>IF(B65=1,VLOOKUP(A65,事業者情報!$A$10:$R$109,COLUMN(K65),FALSE),IF(B65=2,L64,""))</f>
        <v/>
      </c>
      <c r="M65" t="str">
        <f>IF(B65=1,VLOOKUP(A65,事業者情報!$A$10:$R$109,COLUMN(L65),FALSE),IF(B65=2,M64,""))</f>
        <v/>
      </c>
      <c r="N65" t="str">
        <f>IF(B65=1,VLOOKUP(A65,事業者情報!$A$10:$R$109,COLUMN(M65),FALSE),IF(B65=2,N64,""))</f>
        <v/>
      </c>
      <c r="O65" t="str">
        <f>IF(B65=1,VLOOKUP(A65,事業者情報!$A$10:$R$109,COLUMN(N65),FALSE),IF(B65=2,O64,""))</f>
        <v/>
      </c>
      <c r="P65" t="str">
        <f>IF(B65=1,VLOOKUP(A65,事業者情報!$A$10:$R$109,COLUMN(O65),FALSE),IF(B65=2,P64,""))</f>
        <v/>
      </c>
      <c r="Q65" t="str">
        <f>IF(B65=1,VLOOKUP(A65,事業者情報!$A$10:$R$109,COLUMN(P65),FALSE),IF(B65=2,Q64,""))</f>
        <v/>
      </c>
      <c r="R65" t="str">
        <f>IF(B65=1,VLOOKUP(A65,事業者情報!$A$10:$R$109,COLUMN(Q65),FALSE),IF(B65=2,R64,""))</f>
        <v/>
      </c>
      <c r="S65" t="str">
        <f>IF(B65=1,VLOOKUP(A65,事業者情報!$A$10:$R$109,COLUMN(R65),FALSE),IF(B65=2,S64,""))</f>
        <v/>
      </c>
      <c r="T65" t="str">
        <f>IFERROR(IF(VLOOKUP(A65,店舗・テナント!A65:$N$451,COLUMN(B65),FALSE)="","",VLOOKUP(A65,店舗・テナント!A65:$N$451,COLUMN(B65),FALSE)),"")</f>
        <v/>
      </c>
      <c r="U65" t="str">
        <f>IFERROR(IF(VLOOKUP(A65,店舗・テナント!A65:$N$451,COLUMN(C65),FALSE)="","",VLOOKUP(A65,店舗・テナント!A65:$N$451,COLUMN(C65),FALSE)),"")</f>
        <v/>
      </c>
      <c r="V65" t="str">
        <f>IFERROR(IF(VLOOKUP(A65,店舗・テナント!A65:$N$451,COLUMN(D65),FALSE)="","",VLOOKUP(A65,店舗・テナント!A65:$N$451,COLUMN(D65),FALSE)),"")</f>
        <v/>
      </c>
      <c r="W65" t="str">
        <f>IFERROR(IF(VLOOKUP(A65,店舗・テナント!A65:$N$451,COLUMN(E65),FALSE)="","",VLOOKUP(A65,店舗・テナント!A65:$N$451,COLUMN(E65),FALSE)),"")</f>
        <v/>
      </c>
      <c r="X65" t="str">
        <f>IFERROR(IF(VLOOKUP(A65,店舗・テナント!A65:$N$451,COLUMN(F65),FALSE)="","",VLOOKUP(A65,店舗・テナント!A65:$N$451,COLUMN(F65),FALSE)),"")</f>
        <v/>
      </c>
      <c r="Y65" t="str">
        <f>IFERROR(IF(VLOOKUP(A65,店舗・テナント!A65:$N$451,COLUMN(G65),FALSE)="","",VLOOKUP(A65,店舗・テナント!A65:$N$451,COLUMN(G65),FALSE)),"")</f>
        <v/>
      </c>
      <c r="Z65" t="str">
        <f>IFERROR(IF(VLOOKUP(A65,店舗・テナント!A65:$N$451,COLUMN(H65),FALSE)="","",VLOOKUP(A65,店舗・テナント!A65:$N$451,COLUMN(H65),FALSE)),"")</f>
        <v/>
      </c>
      <c r="AA65" t="str">
        <f>IFERROR(IF(VLOOKUP(A65,店舗・テナント!A65:$N$451,COLUMN(I65),FALSE)="","",VLOOKUP(A65,店舗・テナント!A65:$N$451,COLUMN(I65),FALSE)),"")</f>
        <v/>
      </c>
      <c r="AB65" t="str">
        <f>IFERROR(IF(VLOOKUP(A65,店舗・テナント!A65:$N$451,COLUMN(J65),FALSE)="","",VLOOKUP(A65,店舗・テナント!A65:$N$451,COLUMN(J65),FALSE)),"")</f>
        <v/>
      </c>
      <c r="AC65" t="str">
        <f>IFERROR(IF(VLOOKUP(A65,店舗・テナント!A65:$N$451,COLUMN(K65),FALSE)="","",VLOOKUP(A65,店舗・テナント!A65:$N$451,COLUMN(K65),FALSE)),"")</f>
        <v/>
      </c>
      <c r="AD65" t="str">
        <f>IFERROR(IF(VLOOKUP(A65,店舗・テナント!A65:$N$451,COLUMN(L65),FALSE)="","",VLOOKUP(A65,店舗・テナント!A65:$N$451,COLUMN(L65),FALSE)),"")</f>
        <v/>
      </c>
      <c r="AE65" t="str">
        <f>IFERROR(IF(VLOOKUP(A65,店舗・テナント!A65:$N$451,COLUMN(M65),FALSE)="","",VLOOKUP(A65,店舗・テナント!A65:$N$451,COLUMN(M65),FALSE)),"")</f>
        <v/>
      </c>
      <c r="AF65" t="str">
        <f>IFERROR(IF(VLOOKUP(A65,店舗・テナント!A65:$N$451,COLUMN(N65),FALSE)="","",VLOOKUP(A65,店舗・テナント!A65:$N$451,COLUMN(N65),FALSE)),"")</f>
        <v/>
      </c>
    </row>
    <row r="66" spans="1:32" x14ac:dyDescent="0.25">
      <c r="A66" t="str">
        <f>IF(VLOOKUP(ROW(A65),店舗・テナント!$A$4:$N$451,2,FALSE)&lt;&gt;"",ROW(A65),"")</f>
        <v/>
      </c>
      <c r="B66" t="str">
        <f>IFERROR(IF(VLOOKUP(A66,事業者情報!$A$10:$R$109,COLUMN(B66),FALSE)&lt;&gt;"",1,IF(VLOOKUP(A66,店舗・テナント!$A$4:$N$451,COLUMN(B66),FALSE)&lt;&gt;"",2,"")),"")</f>
        <v/>
      </c>
      <c r="C66" t="str">
        <f>IF(B66=1,VLOOKUP(A66,事業者情報!$A$10:$R$109,COLUMN(B66),FALSE),IF(B66=2,C65,""))</f>
        <v/>
      </c>
      <c r="D66" t="str">
        <f>IF(B66=1,VLOOKUP(A66,事業者情報!$A$10:$R$109,COLUMN(C66),FALSE),IF(B66=2,D65,""))</f>
        <v/>
      </c>
      <c r="E66" t="str">
        <f>IF(B66=1,VLOOKUP(A66,事業者情報!$A$10:$R$109,COLUMN(D66),FALSE),IF(B66=2,E65,""))</f>
        <v/>
      </c>
      <c r="F66" t="str">
        <f>IF(B66=1,VLOOKUP(A66,事業者情報!$A$10:$R$109,COLUMN(E66),FALSE),IF(B66=2,F65,""))</f>
        <v/>
      </c>
      <c r="G66" t="str">
        <f>IF(B66=1,VLOOKUP(A66,事業者情報!$A$10:$R$109,COLUMN(F66),FALSE),IF(B66=2,G65,""))</f>
        <v/>
      </c>
      <c r="H66" t="str">
        <f>IF(B66=1,VLOOKUP(A66,事業者情報!$A$10:$R$109,COLUMN(G66),FALSE),IF(B66=2,H65,""))</f>
        <v/>
      </c>
      <c r="I66" t="str">
        <f>IF(B66=1,VLOOKUP(A66,事業者情報!$A$10:$R$109,COLUMN(H66),FALSE),IF(B66=2,I65,""))</f>
        <v/>
      </c>
      <c r="J66" t="str">
        <f>IF(B66=1,VLOOKUP(A66,事業者情報!$A$10:$R$109,COLUMN(I66),FALSE),IF(B66=2,J65,""))</f>
        <v/>
      </c>
      <c r="K66" t="str">
        <f>IF(B66=1,VLOOKUP(A66,事業者情報!$A$10:$R$109,COLUMN(J66),FALSE),IF(B66=2,K65,""))</f>
        <v/>
      </c>
      <c r="L66" t="str">
        <f>IF(B66=1,VLOOKUP(A66,事業者情報!$A$10:$R$109,COLUMN(K66),FALSE),IF(B66=2,L65,""))</f>
        <v/>
      </c>
      <c r="M66" t="str">
        <f>IF(B66=1,VLOOKUP(A66,事業者情報!$A$10:$R$109,COLUMN(L66),FALSE),IF(B66=2,M65,""))</f>
        <v/>
      </c>
      <c r="N66" t="str">
        <f>IF(B66=1,VLOOKUP(A66,事業者情報!$A$10:$R$109,COLUMN(M66),FALSE),IF(B66=2,N65,""))</f>
        <v/>
      </c>
      <c r="O66" t="str">
        <f>IF(B66=1,VLOOKUP(A66,事業者情報!$A$10:$R$109,COLUMN(N66),FALSE),IF(B66=2,O65,""))</f>
        <v/>
      </c>
      <c r="P66" t="str">
        <f>IF(B66=1,VLOOKUP(A66,事業者情報!$A$10:$R$109,COLUMN(O66),FALSE),IF(B66=2,P65,""))</f>
        <v/>
      </c>
      <c r="Q66" t="str">
        <f>IF(B66=1,VLOOKUP(A66,事業者情報!$A$10:$R$109,COLUMN(P66),FALSE),IF(B66=2,Q65,""))</f>
        <v/>
      </c>
      <c r="R66" t="str">
        <f>IF(B66=1,VLOOKUP(A66,事業者情報!$A$10:$R$109,COLUMN(Q66),FALSE),IF(B66=2,R65,""))</f>
        <v/>
      </c>
      <c r="S66" t="str">
        <f>IF(B66=1,VLOOKUP(A66,事業者情報!$A$10:$R$109,COLUMN(R66),FALSE),IF(B66=2,S65,""))</f>
        <v/>
      </c>
      <c r="T66" t="str">
        <f>IFERROR(IF(VLOOKUP(A66,店舗・テナント!A66:$N$451,COLUMN(B66),FALSE)="","",VLOOKUP(A66,店舗・テナント!A66:$N$451,COLUMN(B66),FALSE)),"")</f>
        <v/>
      </c>
      <c r="U66" t="str">
        <f>IFERROR(IF(VLOOKUP(A66,店舗・テナント!A66:$N$451,COLUMN(C66),FALSE)="","",VLOOKUP(A66,店舗・テナント!A66:$N$451,COLUMN(C66),FALSE)),"")</f>
        <v/>
      </c>
      <c r="V66" t="str">
        <f>IFERROR(IF(VLOOKUP(A66,店舗・テナント!A66:$N$451,COLUMN(D66),FALSE)="","",VLOOKUP(A66,店舗・テナント!A66:$N$451,COLUMN(D66),FALSE)),"")</f>
        <v/>
      </c>
      <c r="W66" t="str">
        <f>IFERROR(IF(VLOOKUP(A66,店舗・テナント!A66:$N$451,COLUMN(E66),FALSE)="","",VLOOKUP(A66,店舗・テナント!A66:$N$451,COLUMN(E66),FALSE)),"")</f>
        <v/>
      </c>
      <c r="X66" t="str">
        <f>IFERROR(IF(VLOOKUP(A66,店舗・テナント!A66:$N$451,COLUMN(F66),FALSE)="","",VLOOKUP(A66,店舗・テナント!A66:$N$451,COLUMN(F66),FALSE)),"")</f>
        <v/>
      </c>
      <c r="Y66" t="str">
        <f>IFERROR(IF(VLOOKUP(A66,店舗・テナント!A66:$N$451,COLUMN(G66),FALSE)="","",VLOOKUP(A66,店舗・テナント!A66:$N$451,COLUMN(G66),FALSE)),"")</f>
        <v/>
      </c>
      <c r="Z66" t="str">
        <f>IFERROR(IF(VLOOKUP(A66,店舗・テナント!A66:$N$451,COLUMN(H66),FALSE)="","",VLOOKUP(A66,店舗・テナント!A66:$N$451,COLUMN(H66),FALSE)),"")</f>
        <v/>
      </c>
      <c r="AA66" t="str">
        <f>IFERROR(IF(VLOOKUP(A66,店舗・テナント!A66:$N$451,COLUMN(I66),FALSE)="","",VLOOKUP(A66,店舗・テナント!A66:$N$451,COLUMN(I66),FALSE)),"")</f>
        <v/>
      </c>
      <c r="AB66" t="str">
        <f>IFERROR(IF(VLOOKUP(A66,店舗・テナント!A66:$N$451,COLUMN(J66),FALSE)="","",VLOOKUP(A66,店舗・テナント!A66:$N$451,COLUMN(J66),FALSE)),"")</f>
        <v/>
      </c>
      <c r="AC66" t="str">
        <f>IFERROR(IF(VLOOKUP(A66,店舗・テナント!A66:$N$451,COLUMN(K66),FALSE)="","",VLOOKUP(A66,店舗・テナント!A66:$N$451,COLUMN(K66),FALSE)),"")</f>
        <v/>
      </c>
      <c r="AD66" t="str">
        <f>IFERROR(IF(VLOOKUP(A66,店舗・テナント!A66:$N$451,COLUMN(L66),FALSE)="","",VLOOKUP(A66,店舗・テナント!A66:$N$451,COLUMN(L66),FALSE)),"")</f>
        <v/>
      </c>
      <c r="AE66" t="str">
        <f>IFERROR(IF(VLOOKUP(A66,店舗・テナント!A66:$N$451,COLUMN(M66),FALSE)="","",VLOOKUP(A66,店舗・テナント!A66:$N$451,COLUMN(M66),FALSE)),"")</f>
        <v/>
      </c>
      <c r="AF66" t="str">
        <f>IFERROR(IF(VLOOKUP(A66,店舗・テナント!A66:$N$451,COLUMN(N66),FALSE)="","",VLOOKUP(A66,店舗・テナント!A66:$N$451,COLUMN(N66),FALSE)),"")</f>
        <v/>
      </c>
    </row>
    <row r="67" spans="1:32" x14ac:dyDescent="0.25">
      <c r="A67" t="str">
        <f>IF(VLOOKUP(ROW(A66),店舗・テナント!$A$4:$N$451,2,FALSE)&lt;&gt;"",ROW(A66),"")</f>
        <v/>
      </c>
      <c r="B67" t="str">
        <f>IFERROR(IF(VLOOKUP(A67,事業者情報!$A$10:$R$109,COLUMN(B67),FALSE)&lt;&gt;"",1,IF(VLOOKUP(A67,店舗・テナント!$A$4:$N$451,COLUMN(B67),FALSE)&lt;&gt;"",2,"")),"")</f>
        <v/>
      </c>
      <c r="C67" t="str">
        <f>IF(B67=1,VLOOKUP(A67,事業者情報!$A$10:$R$109,COLUMN(B67),FALSE),IF(B67=2,C66,""))</f>
        <v/>
      </c>
      <c r="D67" t="str">
        <f>IF(B67=1,VLOOKUP(A67,事業者情報!$A$10:$R$109,COLUMN(C67),FALSE),IF(B67=2,D66,""))</f>
        <v/>
      </c>
      <c r="E67" t="str">
        <f>IF(B67=1,VLOOKUP(A67,事業者情報!$A$10:$R$109,COLUMN(D67),FALSE),IF(B67=2,E66,""))</f>
        <v/>
      </c>
      <c r="F67" t="str">
        <f>IF(B67=1,VLOOKUP(A67,事業者情報!$A$10:$R$109,COLUMN(E67),FALSE),IF(B67=2,F66,""))</f>
        <v/>
      </c>
      <c r="G67" t="str">
        <f>IF(B67=1,VLOOKUP(A67,事業者情報!$A$10:$R$109,COLUMN(F67),FALSE),IF(B67=2,G66,""))</f>
        <v/>
      </c>
      <c r="H67" t="str">
        <f>IF(B67=1,VLOOKUP(A67,事業者情報!$A$10:$R$109,COLUMN(G67),FALSE),IF(B67=2,H66,""))</f>
        <v/>
      </c>
      <c r="I67" t="str">
        <f>IF(B67=1,VLOOKUP(A67,事業者情報!$A$10:$R$109,COLUMN(H67),FALSE),IF(B67=2,I66,""))</f>
        <v/>
      </c>
      <c r="J67" t="str">
        <f>IF(B67=1,VLOOKUP(A67,事業者情報!$A$10:$R$109,COLUMN(I67),FALSE),IF(B67=2,J66,""))</f>
        <v/>
      </c>
      <c r="K67" t="str">
        <f>IF(B67=1,VLOOKUP(A67,事業者情報!$A$10:$R$109,COLUMN(J67),FALSE),IF(B67=2,K66,""))</f>
        <v/>
      </c>
      <c r="L67" t="str">
        <f>IF(B67=1,VLOOKUP(A67,事業者情報!$A$10:$R$109,COLUMN(K67),FALSE),IF(B67=2,L66,""))</f>
        <v/>
      </c>
      <c r="M67" t="str">
        <f>IF(B67=1,VLOOKUP(A67,事業者情報!$A$10:$R$109,COLUMN(L67),FALSE),IF(B67=2,M66,""))</f>
        <v/>
      </c>
      <c r="N67" t="str">
        <f>IF(B67=1,VLOOKUP(A67,事業者情報!$A$10:$R$109,COLUMN(M67),FALSE),IF(B67=2,N66,""))</f>
        <v/>
      </c>
      <c r="O67" t="str">
        <f>IF(B67=1,VLOOKUP(A67,事業者情報!$A$10:$R$109,COLUMN(N67),FALSE),IF(B67=2,O66,""))</f>
        <v/>
      </c>
      <c r="P67" t="str">
        <f>IF(B67=1,VLOOKUP(A67,事業者情報!$A$10:$R$109,COLUMN(O67),FALSE),IF(B67=2,P66,""))</f>
        <v/>
      </c>
      <c r="Q67" t="str">
        <f>IF(B67=1,VLOOKUP(A67,事業者情報!$A$10:$R$109,COLUMN(P67),FALSE),IF(B67=2,Q66,""))</f>
        <v/>
      </c>
      <c r="R67" t="str">
        <f>IF(B67=1,VLOOKUP(A67,事業者情報!$A$10:$R$109,COLUMN(Q67),FALSE),IF(B67=2,R66,""))</f>
        <v/>
      </c>
      <c r="S67" t="str">
        <f>IF(B67=1,VLOOKUP(A67,事業者情報!$A$10:$R$109,COLUMN(R67),FALSE),IF(B67=2,S66,""))</f>
        <v/>
      </c>
      <c r="T67" t="str">
        <f>IFERROR(IF(VLOOKUP(A67,店舗・テナント!A67:$N$451,COLUMN(B67),FALSE)="","",VLOOKUP(A67,店舗・テナント!A67:$N$451,COLUMN(B67),FALSE)),"")</f>
        <v/>
      </c>
      <c r="U67" t="str">
        <f>IFERROR(IF(VLOOKUP(A67,店舗・テナント!A67:$N$451,COLUMN(C67),FALSE)="","",VLOOKUP(A67,店舗・テナント!A67:$N$451,COLUMN(C67),FALSE)),"")</f>
        <v/>
      </c>
      <c r="V67" t="str">
        <f>IFERROR(IF(VLOOKUP(A67,店舗・テナント!A67:$N$451,COLUMN(D67),FALSE)="","",VLOOKUP(A67,店舗・テナント!A67:$N$451,COLUMN(D67),FALSE)),"")</f>
        <v/>
      </c>
      <c r="W67" t="str">
        <f>IFERROR(IF(VLOOKUP(A67,店舗・テナント!A67:$N$451,COLUMN(E67),FALSE)="","",VLOOKUP(A67,店舗・テナント!A67:$N$451,COLUMN(E67),FALSE)),"")</f>
        <v/>
      </c>
      <c r="X67" t="str">
        <f>IFERROR(IF(VLOOKUP(A67,店舗・テナント!A67:$N$451,COLUMN(F67),FALSE)="","",VLOOKUP(A67,店舗・テナント!A67:$N$451,COLUMN(F67),FALSE)),"")</f>
        <v/>
      </c>
      <c r="Y67" t="str">
        <f>IFERROR(IF(VLOOKUP(A67,店舗・テナント!A67:$N$451,COLUMN(G67),FALSE)="","",VLOOKUP(A67,店舗・テナント!A67:$N$451,COLUMN(G67),FALSE)),"")</f>
        <v/>
      </c>
      <c r="Z67" t="str">
        <f>IFERROR(IF(VLOOKUP(A67,店舗・テナント!A67:$N$451,COLUMN(H67),FALSE)="","",VLOOKUP(A67,店舗・テナント!A67:$N$451,COLUMN(H67),FALSE)),"")</f>
        <v/>
      </c>
      <c r="AA67" t="str">
        <f>IFERROR(IF(VLOOKUP(A67,店舗・テナント!A67:$N$451,COLUMN(I67),FALSE)="","",VLOOKUP(A67,店舗・テナント!A67:$N$451,COLUMN(I67),FALSE)),"")</f>
        <v/>
      </c>
      <c r="AB67" t="str">
        <f>IFERROR(IF(VLOOKUP(A67,店舗・テナント!A67:$N$451,COLUMN(J67),FALSE)="","",VLOOKUP(A67,店舗・テナント!A67:$N$451,COLUMN(J67),FALSE)),"")</f>
        <v/>
      </c>
      <c r="AC67" t="str">
        <f>IFERROR(IF(VLOOKUP(A67,店舗・テナント!A67:$N$451,COLUMN(K67),FALSE)="","",VLOOKUP(A67,店舗・テナント!A67:$N$451,COLUMN(K67),FALSE)),"")</f>
        <v/>
      </c>
      <c r="AD67" t="str">
        <f>IFERROR(IF(VLOOKUP(A67,店舗・テナント!A67:$N$451,COLUMN(L67),FALSE)="","",VLOOKUP(A67,店舗・テナント!A67:$N$451,COLUMN(L67),FALSE)),"")</f>
        <v/>
      </c>
      <c r="AE67" t="str">
        <f>IFERROR(IF(VLOOKUP(A67,店舗・テナント!A67:$N$451,COLUMN(M67),FALSE)="","",VLOOKUP(A67,店舗・テナント!A67:$N$451,COLUMN(M67),FALSE)),"")</f>
        <v/>
      </c>
      <c r="AF67" t="str">
        <f>IFERROR(IF(VLOOKUP(A67,店舗・テナント!A67:$N$451,COLUMN(N67),FALSE)="","",VLOOKUP(A67,店舗・テナント!A67:$N$451,COLUMN(N67),FALSE)),"")</f>
        <v/>
      </c>
    </row>
    <row r="68" spans="1:32" x14ac:dyDescent="0.25">
      <c r="A68" t="str">
        <f>IF(VLOOKUP(ROW(A67),店舗・テナント!$A$4:$N$451,2,FALSE)&lt;&gt;"",ROW(A67),"")</f>
        <v/>
      </c>
      <c r="B68" t="str">
        <f>IFERROR(IF(VLOOKUP(A68,事業者情報!$A$10:$R$109,COLUMN(B68),FALSE)&lt;&gt;"",1,IF(VLOOKUP(A68,店舗・テナント!$A$4:$N$451,COLUMN(B68),FALSE)&lt;&gt;"",2,"")),"")</f>
        <v/>
      </c>
      <c r="C68" t="str">
        <f>IF(B68=1,VLOOKUP(A68,事業者情報!$A$10:$R$109,COLUMN(B68),FALSE),IF(B68=2,C67,""))</f>
        <v/>
      </c>
      <c r="D68" t="str">
        <f>IF(B68=1,VLOOKUP(A68,事業者情報!$A$10:$R$109,COLUMN(C68),FALSE),IF(B68=2,D67,""))</f>
        <v/>
      </c>
      <c r="E68" t="str">
        <f>IF(B68=1,VLOOKUP(A68,事業者情報!$A$10:$R$109,COLUMN(D68),FALSE),IF(B68=2,E67,""))</f>
        <v/>
      </c>
      <c r="F68" t="str">
        <f>IF(B68=1,VLOOKUP(A68,事業者情報!$A$10:$R$109,COLUMN(E68),FALSE),IF(B68=2,F67,""))</f>
        <v/>
      </c>
      <c r="G68" t="str">
        <f>IF(B68=1,VLOOKUP(A68,事業者情報!$A$10:$R$109,COLUMN(F68),FALSE),IF(B68=2,G67,""))</f>
        <v/>
      </c>
      <c r="H68" t="str">
        <f>IF(B68=1,VLOOKUP(A68,事業者情報!$A$10:$R$109,COLUMN(G68),FALSE),IF(B68=2,H67,""))</f>
        <v/>
      </c>
      <c r="I68" t="str">
        <f>IF(B68=1,VLOOKUP(A68,事業者情報!$A$10:$R$109,COLUMN(H68),FALSE),IF(B68=2,I67,""))</f>
        <v/>
      </c>
      <c r="J68" t="str">
        <f>IF(B68=1,VLOOKUP(A68,事業者情報!$A$10:$R$109,COLUMN(I68),FALSE),IF(B68=2,J67,""))</f>
        <v/>
      </c>
      <c r="K68" t="str">
        <f>IF(B68=1,VLOOKUP(A68,事業者情報!$A$10:$R$109,COLUMN(J68),FALSE),IF(B68=2,K67,""))</f>
        <v/>
      </c>
      <c r="L68" t="str">
        <f>IF(B68=1,VLOOKUP(A68,事業者情報!$A$10:$R$109,COLUMN(K68),FALSE),IF(B68=2,L67,""))</f>
        <v/>
      </c>
      <c r="M68" t="str">
        <f>IF(B68=1,VLOOKUP(A68,事業者情報!$A$10:$R$109,COLUMN(L68),FALSE),IF(B68=2,M67,""))</f>
        <v/>
      </c>
      <c r="N68" t="str">
        <f>IF(B68=1,VLOOKUP(A68,事業者情報!$A$10:$R$109,COLUMN(M68),FALSE),IF(B68=2,N67,""))</f>
        <v/>
      </c>
      <c r="O68" t="str">
        <f>IF(B68=1,VLOOKUP(A68,事業者情報!$A$10:$R$109,COLUMN(N68),FALSE),IF(B68=2,O67,""))</f>
        <v/>
      </c>
      <c r="P68" t="str">
        <f>IF(B68=1,VLOOKUP(A68,事業者情報!$A$10:$R$109,COLUMN(O68),FALSE),IF(B68=2,P67,""))</f>
        <v/>
      </c>
      <c r="Q68" t="str">
        <f>IF(B68=1,VLOOKUP(A68,事業者情報!$A$10:$R$109,COLUMN(P68),FALSE),IF(B68=2,Q67,""))</f>
        <v/>
      </c>
      <c r="R68" t="str">
        <f>IF(B68=1,VLOOKUP(A68,事業者情報!$A$10:$R$109,COLUMN(Q68),FALSE),IF(B68=2,R67,""))</f>
        <v/>
      </c>
      <c r="S68" t="str">
        <f>IF(B68=1,VLOOKUP(A68,事業者情報!$A$10:$R$109,COLUMN(R68),FALSE),IF(B68=2,S67,""))</f>
        <v/>
      </c>
      <c r="T68" t="str">
        <f>IFERROR(IF(VLOOKUP(A68,店舗・テナント!A68:$N$451,COLUMN(B68),FALSE)="","",VLOOKUP(A68,店舗・テナント!A68:$N$451,COLUMN(B68),FALSE)),"")</f>
        <v/>
      </c>
      <c r="U68" t="str">
        <f>IFERROR(IF(VLOOKUP(A68,店舗・テナント!A68:$N$451,COLUMN(C68),FALSE)="","",VLOOKUP(A68,店舗・テナント!A68:$N$451,COLUMN(C68),FALSE)),"")</f>
        <v/>
      </c>
      <c r="V68" t="str">
        <f>IFERROR(IF(VLOOKUP(A68,店舗・テナント!A68:$N$451,COLUMN(D68),FALSE)="","",VLOOKUP(A68,店舗・テナント!A68:$N$451,COLUMN(D68),FALSE)),"")</f>
        <v/>
      </c>
      <c r="W68" t="str">
        <f>IFERROR(IF(VLOOKUP(A68,店舗・テナント!A68:$N$451,COLUMN(E68),FALSE)="","",VLOOKUP(A68,店舗・テナント!A68:$N$451,COLUMN(E68),FALSE)),"")</f>
        <v/>
      </c>
      <c r="X68" t="str">
        <f>IFERROR(IF(VLOOKUP(A68,店舗・テナント!A68:$N$451,COLUMN(F68),FALSE)="","",VLOOKUP(A68,店舗・テナント!A68:$N$451,COLUMN(F68),FALSE)),"")</f>
        <v/>
      </c>
      <c r="Y68" t="str">
        <f>IFERROR(IF(VLOOKUP(A68,店舗・テナント!A68:$N$451,COLUMN(G68),FALSE)="","",VLOOKUP(A68,店舗・テナント!A68:$N$451,COLUMN(G68),FALSE)),"")</f>
        <v/>
      </c>
      <c r="Z68" t="str">
        <f>IFERROR(IF(VLOOKUP(A68,店舗・テナント!A68:$N$451,COLUMN(H68),FALSE)="","",VLOOKUP(A68,店舗・テナント!A68:$N$451,COLUMN(H68),FALSE)),"")</f>
        <v/>
      </c>
      <c r="AA68" t="str">
        <f>IFERROR(IF(VLOOKUP(A68,店舗・テナント!A68:$N$451,COLUMN(I68),FALSE)="","",VLOOKUP(A68,店舗・テナント!A68:$N$451,COLUMN(I68),FALSE)),"")</f>
        <v/>
      </c>
      <c r="AB68" t="str">
        <f>IFERROR(IF(VLOOKUP(A68,店舗・テナント!A68:$N$451,COLUMN(J68),FALSE)="","",VLOOKUP(A68,店舗・テナント!A68:$N$451,COLUMN(J68),FALSE)),"")</f>
        <v/>
      </c>
      <c r="AC68" t="str">
        <f>IFERROR(IF(VLOOKUP(A68,店舗・テナント!A68:$N$451,COLUMN(K68),FALSE)="","",VLOOKUP(A68,店舗・テナント!A68:$N$451,COLUMN(K68),FALSE)),"")</f>
        <v/>
      </c>
      <c r="AD68" t="str">
        <f>IFERROR(IF(VLOOKUP(A68,店舗・テナント!A68:$N$451,COLUMN(L68),FALSE)="","",VLOOKUP(A68,店舗・テナント!A68:$N$451,COLUMN(L68),FALSE)),"")</f>
        <v/>
      </c>
      <c r="AE68" t="str">
        <f>IFERROR(IF(VLOOKUP(A68,店舗・テナント!A68:$N$451,COLUMN(M68),FALSE)="","",VLOOKUP(A68,店舗・テナント!A68:$N$451,COLUMN(M68),FALSE)),"")</f>
        <v/>
      </c>
      <c r="AF68" t="str">
        <f>IFERROR(IF(VLOOKUP(A68,店舗・テナント!A68:$N$451,COLUMN(N68),FALSE)="","",VLOOKUP(A68,店舗・テナント!A68:$N$451,COLUMN(N68),FALSE)),"")</f>
        <v/>
      </c>
    </row>
    <row r="69" spans="1:32" x14ac:dyDescent="0.25">
      <c r="A69" t="str">
        <f>IF(VLOOKUP(ROW(A68),店舗・テナント!$A$4:$N$451,2,FALSE)&lt;&gt;"",ROW(A68),"")</f>
        <v/>
      </c>
      <c r="B69" t="str">
        <f>IFERROR(IF(VLOOKUP(A69,事業者情報!$A$10:$R$109,COLUMN(B69),FALSE)&lt;&gt;"",1,IF(VLOOKUP(A69,店舗・テナント!$A$4:$N$451,COLUMN(B69),FALSE)&lt;&gt;"",2,"")),"")</f>
        <v/>
      </c>
      <c r="C69" t="str">
        <f>IF(B69=1,VLOOKUP(A69,事業者情報!$A$10:$R$109,COLUMN(B69),FALSE),IF(B69=2,C68,""))</f>
        <v/>
      </c>
      <c r="D69" t="str">
        <f>IF(B69=1,VLOOKUP(A69,事業者情報!$A$10:$R$109,COLUMN(C69),FALSE),IF(B69=2,D68,""))</f>
        <v/>
      </c>
      <c r="E69" t="str">
        <f>IF(B69=1,VLOOKUP(A69,事業者情報!$A$10:$R$109,COLUMN(D69),FALSE),IF(B69=2,E68,""))</f>
        <v/>
      </c>
      <c r="F69" t="str">
        <f>IF(B69=1,VLOOKUP(A69,事業者情報!$A$10:$R$109,COLUMN(E69),FALSE),IF(B69=2,F68,""))</f>
        <v/>
      </c>
      <c r="G69" t="str">
        <f>IF(B69=1,VLOOKUP(A69,事業者情報!$A$10:$R$109,COLUMN(F69),FALSE),IF(B69=2,G68,""))</f>
        <v/>
      </c>
      <c r="H69" t="str">
        <f>IF(B69=1,VLOOKUP(A69,事業者情報!$A$10:$R$109,COLUMN(G69),FALSE),IF(B69=2,H68,""))</f>
        <v/>
      </c>
      <c r="I69" t="str">
        <f>IF(B69=1,VLOOKUP(A69,事業者情報!$A$10:$R$109,COLUMN(H69),FALSE),IF(B69=2,I68,""))</f>
        <v/>
      </c>
      <c r="J69" t="str">
        <f>IF(B69=1,VLOOKUP(A69,事業者情報!$A$10:$R$109,COLUMN(I69),FALSE),IF(B69=2,J68,""))</f>
        <v/>
      </c>
      <c r="K69" t="str">
        <f>IF(B69=1,VLOOKUP(A69,事業者情報!$A$10:$R$109,COLUMN(J69),FALSE),IF(B69=2,K68,""))</f>
        <v/>
      </c>
      <c r="L69" t="str">
        <f>IF(B69=1,VLOOKUP(A69,事業者情報!$A$10:$R$109,COLUMN(K69),FALSE),IF(B69=2,L68,""))</f>
        <v/>
      </c>
      <c r="M69" t="str">
        <f>IF(B69=1,VLOOKUP(A69,事業者情報!$A$10:$R$109,COLUMN(L69),FALSE),IF(B69=2,M68,""))</f>
        <v/>
      </c>
      <c r="N69" t="str">
        <f>IF(B69=1,VLOOKUP(A69,事業者情報!$A$10:$R$109,COLUMN(M69),FALSE),IF(B69=2,N68,""))</f>
        <v/>
      </c>
      <c r="O69" t="str">
        <f>IF(B69=1,VLOOKUP(A69,事業者情報!$A$10:$R$109,COLUMN(N69),FALSE),IF(B69=2,O68,""))</f>
        <v/>
      </c>
      <c r="P69" t="str">
        <f>IF(B69=1,VLOOKUP(A69,事業者情報!$A$10:$R$109,COLUMN(O69),FALSE),IF(B69=2,P68,""))</f>
        <v/>
      </c>
      <c r="Q69" t="str">
        <f>IF(B69=1,VLOOKUP(A69,事業者情報!$A$10:$R$109,COLUMN(P69),FALSE),IF(B69=2,Q68,""))</f>
        <v/>
      </c>
      <c r="R69" t="str">
        <f>IF(B69=1,VLOOKUP(A69,事業者情報!$A$10:$R$109,COLUMN(Q69),FALSE),IF(B69=2,R68,""))</f>
        <v/>
      </c>
      <c r="S69" t="str">
        <f>IF(B69=1,VLOOKUP(A69,事業者情報!$A$10:$R$109,COLUMN(R69),FALSE),IF(B69=2,S68,""))</f>
        <v/>
      </c>
      <c r="T69" t="str">
        <f>IFERROR(IF(VLOOKUP(A69,店舗・テナント!A69:$N$451,COLUMN(B69),FALSE)="","",VLOOKUP(A69,店舗・テナント!A69:$N$451,COLUMN(B69),FALSE)),"")</f>
        <v/>
      </c>
      <c r="U69" t="str">
        <f>IFERROR(IF(VLOOKUP(A69,店舗・テナント!A69:$N$451,COLUMN(C69),FALSE)="","",VLOOKUP(A69,店舗・テナント!A69:$N$451,COLUMN(C69),FALSE)),"")</f>
        <v/>
      </c>
      <c r="V69" t="str">
        <f>IFERROR(IF(VLOOKUP(A69,店舗・テナント!A69:$N$451,COLUMN(D69),FALSE)="","",VLOOKUP(A69,店舗・テナント!A69:$N$451,COLUMN(D69),FALSE)),"")</f>
        <v/>
      </c>
      <c r="W69" t="str">
        <f>IFERROR(IF(VLOOKUP(A69,店舗・テナント!A69:$N$451,COLUMN(E69),FALSE)="","",VLOOKUP(A69,店舗・テナント!A69:$N$451,COLUMN(E69),FALSE)),"")</f>
        <v/>
      </c>
      <c r="X69" t="str">
        <f>IFERROR(IF(VLOOKUP(A69,店舗・テナント!A69:$N$451,COLUMN(F69),FALSE)="","",VLOOKUP(A69,店舗・テナント!A69:$N$451,COLUMN(F69),FALSE)),"")</f>
        <v/>
      </c>
      <c r="Y69" t="str">
        <f>IFERROR(IF(VLOOKUP(A69,店舗・テナント!A69:$N$451,COLUMN(G69),FALSE)="","",VLOOKUP(A69,店舗・テナント!A69:$N$451,COLUMN(G69),FALSE)),"")</f>
        <v/>
      </c>
      <c r="Z69" t="str">
        <f>IFERROR(IF(VLOOKUP(A69,店舗・テナント!A69:$N$451,COLUMN(H69),FALSE)="","",VLOOKUP(A69,店舗・テナント!A69:$N$451,COLUMN(H69),FALSE)),"")</f>
        <v/>
      </c>
      <c r="AA69" t="str">
        <f>IFERROR(IF(VLOOKUP(A69,店舗・テナント!A69:$N$451,COLUMN(I69),FALSE)="","",VLOOKUP(A69,店舗・テナント!A69:$N$451,COLUMN(I69),FALSE)),"")</f>
        <v/>
      </c>
      <c r="AB69" t="str">
        <f>IFERROR(IF(VLOOKUP(A69,店舗・テナント!A69:$N$451,COLUMN(J69),FALSE)="","",VLOOKUP(A69,店舗・テナント!A69:$N$451,COLUMN(J69),FALSE)),"")</f>
        <v/>
      </c>
      <c r="AC69" t="str">
        <f>IFERROR(IF(VLOOKUP(A69,店舗・テナント!A69:$N$451,COLUMN(K69),FALSE)="","",VLOOKUP(A69,店舗・テナント!A69:$N$451,COLUMN(K69),FALSE)),"")</f>
        <v/>
      </c>
      <c r="AD69" t="str">
        <f>IFERROR(IF(VLOOKUP(A69,店舗・テナント!A69:$N$451,COLUMN(L69),FALSE)="","",VLOOKUP(A69,店舗・テナント!A69:$N$451,COLUMN(L69),FALSE)),"")</f>
        <v/>
      </c>
      <c r="AE69" t="str">
        <f>IFERROR(IF(VLOOKUP(A69,店舗・テナント!A69:$N$451,COLUMN(M69),FALSE)="","",VLOOKUP(A69,店舗・テナント!A69:$N$451,COLUMN(M69),FALSE)),"")</f>
        <v/>
      </c>
      <c r="AF69" t="str">
        <f>IFERROR(IF(VLOOKUP(A69,店舗・テナント!A69:$N$451,COLUMN(N69),FALSE)="","",VLOOKUP(A69,店舗・テナント!A69:$N$451,COLUMN(N69),FALSE)),"")</f>
        <v/>
      </c>
    </row>
    <row r="70" spans="1:32" x14ac:dyDescent="0.25">
      <c r="A70" t="str">
        <f>IF(VLOOKUP(ROW(A69),店舗・テナント!$A$4:$N$451,2,FALSE)&lt;&gt;"",ROW(A69),"")</f>
        <v/>
      </c>
      <c r="B70" t="str">
        <f>IFERROR(IF(VLOOKUP(A70,事業者情報!$A$10:$R$109,COLUMN(B70),FALSE)&lt;&gt;"",1,IF(VLOOKUP(A70,店舗・テナント!$A$4:$N$451,COLUMN(B70),FALSE)&lt;&gt;"",2,"")),"")</f>
        <v/>
      </c>
      <c r="C70" t="str">
        <f>IF(B70=1,VLOOKUP(A70,事業者情報!$A$10:$R$109,COLUMN(B70),FALSE),IF(B70=2,C69,""))</f>
        <v/>
      </c>
      <c r="D70" t="str">
        <f>IF(B70=1,VLOOKUP(A70,事業者情報!$A$10:$R$109,COLUMN(C70),FALSE),IF(B70=2,D69,""))</f>
        <v/>
      </c>
      <c r="E70" t="str">
        <f>IF(B70=1,VLOOKUP(A70,事業者情報!$A$10:$R$109,COLUMN(D70),FALSE),IF(B70=2,E69,""))</f>
        <v/>
      </c>
      <c r="F70" t="str">
        <f>IF(B70=1,VLOOKUP(A70,事業者情報!$A$10:$R$109,COLUMN(E70),FALSE),IF(B70=2,F69,""))</f>
        <v/>
      </c>
      <c r="G70" t="str">
        <f>IF(B70=1,VLOOKUP(A70,事業者情報!$A$10:$R$109,COLUMN(F70),FALSE),IF(B70=2,G69,""))</f>
        <v/>
      </c>
      <c r="H70" t="str">
        <f>IF(B70=1,VLOOKUP(A70,事業者情報!$A$10:$R$109,COLUMN(G70),FALSE),IF(B70=2,H69,""))</f>
        <v/>
      </c>
      <c r="I70" t="str">
        <f>IF(B70=1,VLOOKUP(A70,事業者情報!$A$10:$R$109,COLUMN(H70),FALSE),IF(B70=2,I69,""))</f>
        <v/>
      </c>
      <c r="J70" t="str">
        <f>IF(B70=1,VLOOKUP(A70,事業者情報!$A$10:$R$109,COLUMN(I70),FALSE),IF(B70=2,J69,""))</f>
        <v/>
      </c>
      <c r="K70" t="str">
        <f>IF(B70=1,VLOOKUP(A70,事業者情報!$A$10:$R$109,COLUMN(J70),FALSE),IF(B70=2,K69,""))</f>
        <v/>
      </c>
      <c r="L70" t="str">
        <f>IF(B70=1,VLOOKUP(A70,事業者情報!$A$10:$R$109,COLUMN(K70),FALSE),IF(B70=2,L69,""))</f>
        <v/>
      </c>
      <c r="M70" t="str">
        <f>IF(B70=1,VLOOKUP(A70,事業者情報!$A$10:$R$109,COLUMN(L70),FALSE),IF(B70=2,M69,""))</f>
        <v/>
      </c>
      <c r="N70" t="str">
        <f>IF(B70=1,VLOOKUP(A70,事業者情報!$A$10:$R$109,COLUMN(M70),FALSE),IF(B70=2,N69,""))</f>
        <v/>
      </c>
      <c r="O70" t="str">
        <f>IF(B70=1,VLOOKUP(A70,事業者情報!$A$10:$R$109,COLUMN(N70),FALSE),IF(B70=2,O69,""))</f>
        <v/>
      </c>
      <c r="P70" t="str">
        <f>IF(B70=1,VLOOKUP(A70,事業者情報!$A$10:$R$109,COLUMN(O70),FALSE),IF(B70=2,P69,""))</f>
        <v/>
      </c>
      <c r="Q70" t="str">
        <f>IF(B70=1,VLOOKUP(A70,事業者情報!$A$10:$R$109,COLUMN(P70),FALSE),IF(B70=2,Q69,""))</f>
        <v/>
      </c>
      <c r="R70" t="str">
        <f>IF(B70=1,VLOOKUP(A70,事業者情報!$A$10:$R$109,COLUMN(Q70),FALSE),IF(B70=2,R69,""))</f>
        <v/>
      </c>
      <c r="S70" t="str">
        <f>IF(B70=1,VLOOKUP(A70,事業者情報!$A$10:$R$109,COLUMN(R70),FALSE),IF(B70=2,S69,""))</f>
        <v/>
      </c>
      <c r="T70" t="str">
        <f>IFERROR(IF(VLOOKUP(A70,店舗・テナント!A70:$N$451,COLUMN(B70),FALSE)="","",VLOOKUP(A70,店舗・テナント!A70:$N$451,COLUMN(B70),FALSE)),"")</f>
        <v/>
      </c>
      <c r="U70" t="str">
        <f>IFERROR(IF(VLOOKUP(A70,店舗・テナント!A70:$N$451,COLUMN(C70),FALSE)="","",VLOOKUP(A70,店舗・テナント!A70:$N$451,COLUMN(C70),FALSE)),"")</f>
        <v/>
      </c>
      <c r="V70" t="str">
        <f>IFERROR(IF(VLOOKUP(A70,店舗・テナント!A70:$N$451,COLUMN(D70),FALSE)="","",VLOOKUP(A70,店舗・テナント!A70:$N$451,COLUMN(D70),FALSE)),"")</f>
        <v/>
      </c>
      <c r="W70" t="str">
        <f>IFERROR(IF(VLOOKUP(A70,店舗・テナント!A70:$N$451,COLUMN(E70),FALSE)="","",VLOOKUP(A70,店舗・テナント!A70:$N$451,COLUMN(E70),FALSE)),"")</f>
        <v/>
      </c>
      <c r="X70" t="str">
        <f>IFERROR(IF(VLOOKUP(A70,店舗・テナント!A70:$N$451,COLUMN(F70),FALSE)="","",VLOOKUP(A70,店舗・テナント!A70:$N$451,COLUMN(F70),FALSE)),"")</f>
        <v/>
      </c>
      <c r="Y70" t="str">
        <f>IFERROR(IF(VLOOKUP(A70,店舗・テナント!A70:$N$451,COLUMN(G70),FALSE)="","",VLOOKUP(A70,店舗・テナント!A70:$N$451,COLUMN(G70),FALSE)),"")</f>
        <v/>
      </c>
      <c r="Z70" t="str">
        <f>IFERROR(IF(VLOOKUP(A70,店舗・テナント!A70:$N$451,COLUMN(H70),FALSE)="","",VLOOKUP(A70,店舗・テナント!A70:$N$451,COLUMN(H70),FALSE)),"")</f>
        <v/>
      </c>
      <c r="AA70" t="str">
        <f>IFERROR(IF(VLOOKUP(A70,店舗・テナント!A70:$N$451,COLUMN(I70),FALSE)="","",VLOOKUP(A70,店舗・テナント!A70:$N$451,COLUMN(I70),FALSE)),"")</f>
        <v/>
      </c>
      <c r="AB70" t="str">
        <f>IFERROR(IF(VLOOKUP(A70,店舗・テナント!A70:$N$451,COLUMN(J70),FALSE)="","",VLOOKUP(A70,店舗・テナント!A70:$N$451,COLUMN(J70),FALSE)),"")</f>
        <v/>
      </c>
      <c r="AC70" t="str">
        <f>IFERROR(IF(VLOOKUP(A70,店舗・テナント!A70:$N$451,COLUMN(K70),FALSE)="","",VLOOKUP(A70,店舗・テナント!A70:$N$451,COLUMN(K70),FALSE)),"")</f>
        <v/>
      </c>
      <c r="AD70" t="str">
        <f>IFERROR(IF(VLOOKUP(A70,店舗・テナント!A70:$N$451,COLUMN(L70),FALSE)="","",VLOOKUP(A70,店舗・テナント!A70:$N$451,COLUMN(L70),FALSE)),"")</f>
        <v/>
      </c>
      <c r="AE70" t="str">
        <f>IFERROR(IF(VLOOKUP(A70,店舗・テナント!A70:$N$451,COLUMN(M70),FALSE)="","",VLOOKUP(A70,店舗・テナント!A70:$N$451,COLUMN(M70),FALSE)),"")</f>
        <v/>
      </c>
      <c r="AF70" t="str">
        <f>IFERROR(IF(VLOOKUP(A70,店舗・テナント!A70:$N$451,COLUMN(N70),FALSE)="","",VLOOKUP(A70,店舗・テナント!A70:$N$451,COLUMN(N70),FALSE)),"")</f>
        <v/>
      </c>
    </row>
    <row r="71" spans="1:32" x14ac:dyDescent="0.25">
      <c r="A71" t="str">
        <f>IF(VLOOKUP(ROW(A70),店舗・テナント!$A$4:$N$451,2,FALSE)&lt;&gt;"",ROW(A70),"")</f>
        <v/>
      </c>
      <c r="B71" t="str">
        <f>IFERROR(IF(VLOOKUP(A71,事業者情報!$A$10:$R$109,COLUMN(B71),FALSE)&lt;&gt;"",1,IF(VLOOKUP(A71,店舗・テナント!$A$4:$N$451,COLUMN(B71),FALSE)&lt;&gt;"",2,"")),"")</f>
        <v/>
      </c>
      <c r="C71" t="str">
        <f>IF(B71=1,VLOOKUP(A71,事業者情報!$A$10:$R$109,COLUMN(B71),FALSE),IF(B71=2,C70,""))</f>
        <v/>
      </c>
      <c r="D71" t="str">
        <f>IF(B71=1,VLOOKUP(A71,事業者情報!$A$10:$R$109,COLUMN(C71),FALSE),IF(B71=2,D70,""))</f>
        <v/>
      </c>
      <c r="E71" t="str">
        <f>IF(B71=1,VLOOKUP(A71,事業者情報!$A$10:$R$109,COLUMN(D71),FALSE),IF(B71=2,E70,""))</f>
        <v/>
      </c>
      <c r="F71" t="str">
        <f>IF(B71=1,VLOOKUP(A71,事業者情報!$A$10:$R$109,COLUMN(E71),FALSE),IF(B71=2,F70,""))</f>
        <v/>
      </c>
      <c r="G71" t="str">
        <f>IF(B71=1,VLOOKUP(A71,事業者情報!$A$10:$R$109,COLUMN(F71),FALSE),IF(B71=2,G70,""))</f>
        <v/>
      </c>
      <c r="H71" t="str">
        <f>IF(B71=1,VLOOKUP(A71,事業者情報!$A$10:$R$109,COLUMN(G71),FALSE),IF(B71=2,H70,""))</f>
        <v/>
      </c>
      <c r="I71" t="str">
        <f>IF(B71=1,VLOOKUP(A71,事業者情報!$A$10:$R$109,COLUMN(H71),FALSE),IF(B71=2,I70,""))</f>
        <v/>
      </c>
      <c r="J71" t="str">
        <f>IF(B71=1,VLOOKUP(A71,事業者情報!$A$10:$R$109,COLUMN(I71),FALSE),IF(B71=2,J70,""))</f>
        <v/>
      </c>
      <c r="K71" t="str">
        <f>IF(B71=1,VLOOKUP(A71,事業者情報!$A$10:$R$109,COLUMN(J71),FALSE),IF(B71=2,K70,""))</f>
        <v/>
      </c>
      <c r="L71" t="str">
        <f>IF(B71=1,VLOOKUP(A71,事業者情報!$A$10:$R$109,COLUMN(K71),FALSE),IF(B71=2,L70,""))</f>
        <v/>
      </c>
      <c r="M71" t="str">
        <f>IF(B71=1,VLOOKUP(A71,事業者情報!$A$10:$R$109,COLUMN(L71),FALSE),IF(B71=2,M70,""))</f>
        <v/>
      </c>
      <c r="N71" t="str">
        <f>IF(B71=1,VLOOKUP(A71,事業者情報!$A$10:$R$109,COLUMN(M71),FALSE),IF(B71=2,N70,""))</f>
        <v/>
      </c>
      <c r="O71" t="str">
        <f>IF(B71=1,VLOOKUP(A71,事業者情報!$A$10:$R$109,COLUMN(N71),FALSE),IF(B71=2,O70,""))</f>
        <v/>
      </c>
      <c r="P71" t="str">
        <f>IF(B71=1,VLOOKUP(A71,事業者情報!$A$10:$R$109,COLUMN(O71),FALSE),IF(B71=2,P70,""))</f>
        <v/>
      </c>
      <c r="Q71" t="str">
        <f>IF(B71=1,VLOOKUP(A71,事業者情報!$A$10:$R$109,COLUMN(P71),FALSE),IF(B71=2,Q70,""))</f>
        <v/>
      </c>
      <c r="R71" t="str">
        <f>IF(B71=1,VLOOKUP(A71,事業者情報!$A$10:$R$109,COLUMN(Q71),FALSE),IF(B71=2,R70,""))</f>
        <v/>
      </c>
      <c r="S71" t="str">
        <f>IF(B71=1,VLOOKUP(A71,事業者情報!$A$10:$R$109,COLUMN(R71),FALSE),IF(B71=2,S70,""))</f>
        <v/>
      </c>
      <c r="T71" t="str">
        <f>IFERROR(IF(VLOOKUP(A71,店舗・テナント!A71:$N$451,COLUMN(B71),FALSE)="","",VLOOKUP(A71,店舗・テナント!A71:$N$451,COLUMN(B71),FALSE)),"")</f>
        <v/>
      </c>
      <c r="U71" t="str">
        <f>IFERROR(IF(VLOOKUP(A71,店舗・テナント!A71:$N$451,COLUMN(C71),FALSE)="","",VLOOKUP(A71,店舗・テナント!A71:$N$451,COLUMN(C71),FALSE)),"")</f>
        <v/>
      </c>
      <c r="V71" t="str">
        <f>IFERROR(IF(VLOOKUP(A71,店舗・テナント!A71:$N$451,COLUMN(D71),FALSE)="","",VLOOKUP(A71,店舗・テナント!A71:$N$451,COLUMN(D71),FALSE)),"")</f>
        <v/>
      </c>
      <c r="W71" t="str">
        <f>IFERROR(IF(VLOOKUP(A71,店舗・テナント!A71:$N$451,COLUMN(E71),FALSE)="","",VLOOKUP(A71,店舗・テナント!A71:$N$451,COLUMN(E71),FALSE)),"")</f>
        <v/>
      </c>
      <c r="X71" t="str">
        <f>IFERROR(IF(VLOOKUP(A71,店舗・テナント!A71:$N$451,COLUMN(F71),FALSE)="","",VLOOKUP(A71,店舗・テナント!A71:$N$451,COLUMN(F71),FALSE)),"")</f>
        <v/>
      </c>
      <c r="Y71" t="str">
        <f>IFERROR(IF(VLOOKUP(A71,店舗・テナント!A71:$N$451,COLUMN(G71),FALSE)="","",VLOOKUP(A71,店舗・テナント!A71:$N$451,COLUMN(G71),FALSE)),"")</f>
        <v/>
      </c>
      <c r="Z71" t="str">
        <f>IFERROR(IF(VLOOKUP(A71,店舗・テナント!A71:$N$451,COLUMN(H71),FALSE)="","",VLOOKUP(A71,店舗・テナント!A71:$N$451,COLUMN(H71),FALSE)),"")</f>
        <v/>
      </c>
      <c r="AA71" t="str">
        <f>IFERROR(IF(VLOOKUP(A71,店舗・テナント!A71:$N$451,COLUMN(I71),FALSE)="","",VLOOKUP(A71,店舗・テナント!A71:$N$451,COLUMN(I71),FALSE)),"")</f>
        <v/>
      </c>
      <c r="AB71" t="str">
        <f>IFERROR(IF(VLOOKUP(A71,店舗・テナント!A71:$N$451,COLUMN(J71),FALSE)="","",VLOOKUP(A71,店舗・テナント!A71:$N$451,COLUMN(J71),FALSE)),"")</f>
        <v/>
      </c>
      <c r="AC71" t="str">
        <f>IFERROR(IF(VLOOKUP(A71,店舗・テナント!A71:$N$451,COLUMN(K71),FALSE)="","",VLOOKUP(A71,店舗・テナント!A71:$N$451,COLUMN(K71),FALSE)),"")</f>
        <v/>
      </c>
      <c r="AD71" t="str">
        <f>IFERROR(IF(VLOOKUP(A71,店舗・テナント!A71:$N$451,COLUMN(L71),FALSE)="","",VLOOKUP(A71,店舗・テナント!A71:$N$451,COLUMN(L71),FALSE)),"")</f>
        <v/>
      </c>
      <c r="AE71" t="str">
        <f>IFERROR(IF(VLOOKUP(A71,店舗・テナント!A71:$N$451,COLUMN(M71),FALSE)="","",VLOOKUP(A71,店舗・テナント!A71:$N$451,COLUMN(M71),FALSE)),"")</f>
        <v/>
      </c>
      <c r="AF71" t="str">
        <f>IFERROR(IF(VLOOKUP(A71,店舗・テナント!A71:$N$451,COLUMN(N71),FALSE)="","",VLOOKUP(A71,店舗・テナント!A71:$N$451,COLUMN(N71),FALSE)),"")</f>
        <v/>
      </c>
    </row>
    <row r="72" spans="1:32" x14ac:dyDescent="0.25">
      <c r="A72" t="str">
        <f>IF(VLOOKUP(ROW(A71),店舗・テナント!$A$4:$N$451,2,FALSE)&lt;&gt;"",ROW(A71),"")</f>
        <v/>
      </c>
      <c r="B72" t="str">
        <f>IFERROR(IF(VLOOKUP(A72,事業者情報!$A$10:$R$109,COLUMN(B72),FALSE)&lt;&gt;"",1,IF(VLOOKUP(A72,店舗・テナント!$A$4:$N$451,COLUMN(B72),FALSE)&lt;&gt;"",2,"")),"")</f>
        <v/>
      </c>
      <c r="C72" t="str">
        <f>IF(B72=1,VLOOKUP(A72,事業者情報!$A$10:$R$109,COLUMN(B72),FALSE),IF(B72=2,C71,""))</f>
        <v/>
      </c>
      <c r="D72" t="str">
        <f>IF(B72=1,VLOOKUP(A72,事業者情報!$A$10:$R$109,COLUMN(C72),FALSE),IF(B72=2,D71,""))</f>
        <v/>
      </c>
      <c r="E72" t="str">
        <f>IF(B72=1,VLOOKUP(A72,事業者情報!$A$10:$R$109,COLUMN(D72),FALSE),IF(B72=2,E71,""))</f>
        <v/>
      </c>
      <c r="F72" t="str">
        <f>IF(B72=1,VLOOKUP(A72,事業者情報!$A$10:$R$109,COLUMN(E72),FALSE),IF(B72=2,F71,""))</f>
        <v/>
      </c>
      <c r="G72" t="str">
        <f>IF(B72=1,VLOOKUP(A72,事業者情報!$A$10:$R$109,COLUMN(F72),FALSE),IF(B72=2,G71,""))</f>
        <v/>
      </c>
      <c r="H72" t="str">
        <f>IF(B72=1,VLOOKUP(A72,事業者情報!$A$10:$R$109,COLUMN(G72),FALSE),IF(B72=2,H71,""))</f>
        <v/>
      </c>
      <c r="I72" t="str">
        <f>IF(B72=1,VLOOKUP(A72,事業者情報!$A$10:$R$109,COLUMN(H72),FALSE),IF(B72=2,I71,""))</f>
        <v/>
      </c>
      <c r="J72" t="str">
        <f>IF(B72=1,VLOOKUP(A72,事業者情報!$A$10:$R$109,COLUMN(I72),FALSE),IF(B72=2,J71,""))</f>
        <v/>
      </c>
      <c r="K72" t="str">
        <f>IF(B72=1,VLOOKUP(A72,事業者情報!$A$10:$R$109,COLUMN(J72),FALSE),IF(B72=2,K71,""))</f>
        <v/>
      </c>
      <c r="L72" t="str">
        <f>IF(B72=1,VLOOKUP(A72,事業者情報!$A$10:$R$109,COLUMN(K72),FALSE),IF(B72=2,L71,""))</f>
        <v/>
      </c>
      <c r="M72" t="str">
        <f>IF(B72=1,VLOOKUP(A72,事業者情報!$A$10:$R$109,COLUMN(L72),FALSE),IF(B72=2,M71,""))</f>
        <v/>
      </c>
      <c r="N72" t="str">
        <f>IF(B72=1,VLOOKUP(A72,事業者情報!$A$10:$R$109,COLUMN(M72),FALSE),IF(B72=2,N71,""))</f>
        <v/>
      </c>
      <c r="O72" t="str">
        <f>IF(B72=1,VLOOKUP(A72,事業者情報!$A$10:$R$109,COLUMN(N72),FALSE),IF(B72=2,O71,""))</f>
        <v/>
      </c>
      <c r="P72" t="str">
        <f>IF(B72=1,VLOOKUP(A72,事業者情報!$A$10:$R$109,COLUMN(O72),FALSE),IF(B72=2,P71,""))</f>
        <v/>
      </c>
      <c r="Q72" t="str">
        <f>IF(B72=1,VLOOKUP(A72,事業者情報!$A$10:$R$109,COLUMN(P72),FALSE),IF(B72=2,Q71,""))</f>
        <v/>
      </c>
      <c r="R72" t="str">
        <f>IF(B72=1,VLOOKUP(A72,事業者情報!$A$10:$R$109,COLUMN(Q72),FALSE),IF(B72=2,R71,""))</f>
        <v/>
      </c>
      <c r="S72" t="str">
        <f>IF(B72=1,VLOOKUP(A72,事業者情報!$A$10:$R$109,COLUMN(R72),FALSE),IF(B72=2,S71,""))</f>
        <v/>
      </c>
      <c r="T72" t="str">
        <f>IFERROR(IF(VLOOKUP(A72,店舗・テナント!A72:$N$451,COLUMN(B72),FALSE)="","",VLOOKUP(A72,店舗・テナント!A72:$N$451,COLUMN(B72),FALSE)),"")</f>
        <v/>
      </c>
      <c r="U72" t="str">
        <f>IFERROR(IF(VLOOKUP(A72,店舗・テナント!A72:$N$451,COLUMN(C72),FALSE)="","",VLOOKUP(A72,店舗・テナント!A72:$N$451,COLUMN(C72),FALSE)),"")</f>
        <v/>
      </c>
      <c r="V72" t="str">
        <f>IFERROR(IF(VLOOKUP(A72,店舗・テナント!A72:$N$451,COLUMN(D72),FALSE)="","",VLOOKUP(A72,店舗・テナント!A72:$N$451,COLUMN(D72),FALSE)),"")</f>
        <v/>
      </c>
      <c r="W72" t="str">
        <f>IFERROR(IF(VLOOKUP(A72,店舗・テナント!A72:$N$451,COLUMN(E72),FALSE)="","",VLOOKUP(A72,店舗・テナント!A72:$N$451,COLUMN(E72),FALSE)),"")</f>
        <v/>
      </c>
      <c r="X72" t="str">
        <f>IFERROR(IF(VLOOKUP(A72,店舗・テナント!A72:$N$451,COLUMN(F72),FALSE)="","",VLOOKUP(A72,店舗・テナント!A72:$N$451,COLUMN(F72),FALSE)),"")</f>
        <v/>
      </c>
      <c r="Y72" t="str">
        <f>IFERROR(IF(VLOOKUP(A72,店舗・テナント!A72:$N$451,COLUMN(G72),FALSE)="","",VLOOKUP(A72,店舗・テナント!A72:$N$451,COLUMN(G72),FALSE)),"")</f>
        <v/>
      </c>
      <c r="Z72" t="str">
        <f>IFERROR(IF(VLOOKUP(A72,店舗・テナント!A72:$N$451,COLUMN(H72),FALSE)="","",VLOOKUP(A72,店舗・テナント!A72:$N$451,COLUMN(H72),FALSE)),"")</f>
        <v/>
      </c>
      <c r="AA72" t="str">
        <f>IFERROR(IF(VLOOKUP(A72,店舗・テナント!A72:$N$451,COLUMN(I72),FALSE)="","",VLOOKUP(A72,店舗・テナント!A72:$N$451,COLUMN(I72),FALSE)),"")</f>
        <v/>
      </c>
      <c r="AB72" t="str">
        <f>IFERROR(IF(VLOOKUP(A72,店舗・テナント!A72:$N$451,COLUMN(J72),FALSE)="","",VLOOKUP(A72,店舗・テナント!A72:$N$451,COLUMN(J72),FALSE)),"")</f>
        <v/>
      </c>
      <c r="AC72" t="str">
        <f>IFERROR(IF(VLOOKUP(A72,店舗・テナント!A72:$N$451,COLUMN(K72),FALSE)="","",VLOOKUP(A72,店舗・テナント!A72:$N$451,COLUMN(K72),FALSE)),"")</f>
        <v/>
      </c>
      <c r="AD72" t="str">
        <f>IFERROR(IF(VLOOKUP(A72,店舗・テナント!A72:$N$451,COLUMN(L72),FALSE)="","",VLOOKUP(A72,店舗・テナント!A72:$N$451,COLUMN(L72),FALSE)),"")</f>
        <v/>
      </c>
      <c r="AE72" t="str">
        <f>IFERROR(IF(VLOOKUP(A72,店舗・テナント!A72:$N$451,COLUMN(M72),FALSE)="","",VLOOKUP(A72,店舗・テナント!A72:$N$451,COLUMN(M72),FALSE)),"")</f>
        <v/>
      </c>
      <c r="AF72" t="str">
        <f>IFERROR(IF(VLOOKUP(A72,店舗・テナント!A72:$N$451,COLUMN(N72),FALSE)="","",VLOOKUP(A72,店舗・テナント!A72:$N$451,COLUMN(N72),FALSE)),"")</f>
        <v/>
      </c>
    </row>
    <row r="73" spans="1:32" x14ac:dyDescent="0.25">
      <c r="A73" t="str">
        <f>IF(VLOOKUP(ROW(A72),店舗・テナント!$A$4:$N$451,2,FALSE)&lt;&gt;"",ROW(A72),"")</f>
        <v/>
      </c>
      <c r="B73" t="str">
        <f>IFERROR(IF(VLOOKUP(A73,事業者情報!$A$10:$R$109,COLUMN(B73),FALSE)&lt;&gt;"",1,IF(VLOOKUP(A73,店舗・テナント!$A$4:$N$451,COLUMN(B73),FALSE)&lt;&gt;"",2,"")),"")</f>
        <v/>
      </c>
      <c r="C73" t="str">
        <f>IF(B73=1,VLOOKUP(A73,事業者情報!$A$10:$R$109,COLUMN(B73),FALSE),IF(B73=2,C72,""))</f>
        <v/>
      </c>
      <c r="D73" t="str">
        <f>IF(B73=1,VLOOKUP(A73,事業者情報!$A$10:$R$109,COLUMN(C73),FALSE),IF(B73=2,D72,""))</f>
        <v/>
      </c>
      <c r="E73" t="str">
        <f>IF(B73=1,VLOOKUP(A73,事業者情報!$A$10:$R$109,COLUMN(D73),FALSE),IF(B73=2,E72,""))</f>
        <v/>
      </c>
      <c r="F73" t="str">
        <f>IF(B73=1,VLOOKUP(A73,事業者情報!$A$10:$R$109,COLUMN(E73),FALSE),IF(B73=2,F72,""))</f>
        <v/>
      </c>
      <c r="G73" t="str">
        <f>IF(B73=1,VLOOKUP(A73,事業者情報!$A$10:$R$109,COLUMN(F73),FALSE),IF(B73=2,G72,""))</f>
        <v/>
      </c>
      <c r="H73" t="str">
        <f>IF(B73=1,VLOOKUP(A73,事業者情報!$A$10:$R$109,COLUMN(G73),FALSE),IF(B73=2,H72,""))</f>
        <v/>
      </c>
      <c r="I73" t="str">
        <f>IF(B73=1,VLOOKUP(A73,事業者情報!$A$10:$R$109,COLUMN(H73),FALSE),IF(B73=2,I72,""))</f>
        <v/>
      </c>
      <c r="J73" t="str">
        <f>IF(B73=1,VLOOKUP(A73,事業者情報!$A$10:$R$109,COLUMN(I73),FALSE),IF(B73=2,J72,""))</f>
        <v/>
      </c>
      <c r="K73" t="str">
        <f>IF(B73=1,VLOOKUP(A73,事業者情報!$A$10:$R$109,COLUMN(J73),FALSE),IF(B73=2,K72,""))</f>
        <v/>
      </c>
      <c r="L73" t="str">
        <f>IF(B73=1,VLOOKUP(A73,事業者情報!$A$10:$R$109,COLUMN(K73),FALSE),IF(B73=2,L72,""))</f>
        <v/>
      </c>
      <c r="M73" t="str">
        <f>IF(B73=1,VLOOKUP(A73,事業者情報!$A$10:$R$109,COLUMN(L73),FALSE),IF(B73=2,M72,""))</f>
        <v/>
      </c>
      <c r="N73" t="str">
        <f>IF(B73=1,VLOOKUP(A73,事業者情報!$A$10:$R$109,COLUMN(M73),FALSE),IF(B73=2,N72,""))</f>
        <v/>
      </c>
      <c r="O73" t="str">
        <f>IF(B73=1,VLOOKUP(A73,事業者情報!$A$10:$R$109,COLUMN(N73),FALSE),IF(B73=2,O72,""))</f>
        <v/>
      </c>
      <c r="P73" t="str">
        <f>IF(B73=1,VLOOKUP(A73,事業者情報!$A$10:$R$109,COLUMN(O73),FALSE),IF(B73=2,P72,""))</f>
        <v/>
      </c>
      <c r="Q73" t="str">
        <f>IF(B73=1,VLOOKUP(A73,事業者情報!$A$10:$R$109,COLUMN(P73),FALSE),IF(B73=2,Q72,""))</f>
        <v/>
      </c>
      <c r="R73" t="str">
        <f>IF(B73=1,VLOOKUP(A73,事業者情報!$A$10:$R$109,COLUMN(Q73),FALSE),IF(B73=2,R72,""))</f>
        <v/>
      </c>
      <c r="S73" t="str">
        <f>IF(B73=1,VLOOKUP(A73,事業者情報!$A$10:$R$109,COLUMN(R73),FALSE),IF(B73=2,S72,""))</f>
        <v/>
      </c>
      <c r="T73" t="str">
        <f>IFERROR(IF(VLOOKUP(A73,店舗・テナント!A73:$N$451,COLUMN(B73),FALSE)="","",VLOOKUP(A73,店舗・テナント!A73:$N$451,COLUMN(B73),FALSE)),"")</f>
        <v/>
      </c>
      <c r="U73" t="str">
        <f>IFERROR(IF(VLOOKUP(A73,店舗・テナント!A73:$N$451,COLUMN(C73),FALSE)="","",VLOOKUP(A73,店舗・テナント!A73:$N$451,COLUMN(C73),FALSE)),"")</f>
        <v/>
      </c>
      <c r="V73" t="str">
        <f>IFERROR(IF(VLOOKUP(A73,店舗・テナント!A73:$N$451,COLUMN(D73),FALSE)="","",VLOOKUP(A73,店舗・テナント!A73:$N$451,COLUMN(D73),FALSE)),"")</f>
        <v/>
      </c>
      <c r="W73" t="str">
        <f>IFERROR(IF(VLOOKUP(A73,店舗・テナント!A73:$N$451,COLUMN(E73),FALSE)="","",VLOOKUP(A73,店舗・テナント!A73:$N$451,COLUMN(E73),FALSE)),"")</f>
        <v/>
      </c>
      <c r="X73" t="str">
        <f>IFERROR(IF(VLOOKUP(A73,店舗・テナント!A73:$N$451,COLUMN(F73),FALSE)="","",VLOOKUP(A73,店舗・テナント!A73:$N$451,COLUMN(F73),FALSE)),"")</f>
        <v/>
      </c>
      <c r="Y73" t="str">
        <f>IFERROR(IF(VLOOKUP(A73,店舗・テナント!A73:$N$451,COLUMN(G73),FALSE)="","",VLOOKUP(A73,店舗・テナント!A73:$N$451,COLUMN(G73),FALSE)),"")</f>
        <v/>
      </c>
      <c r="Z73" t="str">
        <f>IFERROR(IF(VLOOKUP(A73,店舗・テナント!A73:$N$451,COLUMN(H73),FALSE)="","",VLOOKUP(A73,店舗・テナント!A73:$N$451,COLUMN(H73),FALSE)),"")</f>
        <v/>
      </c>
      <c r="AA73" t="str">
        <f>IFERROR(IF(VLOOKUP(A73,店舗・テナント!A73:$N$451,COLUMN(I73),FALSE)="","",VLOOKUP(A73,店舗・テナント!A73:$N$451,COLUMN(I73),FALSE)),"")</f>
        <v/>
      </c>
      <c r="AB73" t="str">
        <f>IFERROR(IF(VLOOKUP(A73,店舗・テナント!A73:$N$451,COLUMN(J73),FALSE)="","",VLOOKUP(A73,店舗・テナント!A73:$N$451,COLUMN(J73),FALSE)),"")</f>
        <v/>
      </c>
      <c r="AC73" t="str">
        <f>IFERROR(IF(VLOOKUP(A73,店舗・テナント!A73:$N$451,COLUMN(K73),FALSE)="","",VLOOKUP(A73,店舗・テナント!A73:$N$451,COLUMN(K73),FALSE)),"")</f>
        <v/>
      </c>
      <c r="AD73" t="str">
        <f>IFERROR(IF(VLOOKUP(A73,店舗・テナント!A73:$N$451,COLUMN(L73),FALSE)="","",VLOOKUP(A73,店舗・テナント!A73:$N$451,COLUMN(L73),FALSE)),"")</f>
        <v/>
      </c>
      <c r="AE73" t="str">
        <f>IFERROR(IF(VLOOKUP(A73,店舗・テナント!A73:$N$451,COLUMN(M73),FALSE)="","",VLOOKUP(A73,店舗・テナント!A73:$N$451,COLUMN(M73),FALSE)),"")</f>
        <v/>
      </c>
      <c r="AF73" t="str">
        <f>IFERROR(IF(VLOOKUP(A73,店舗・テナント!A73:$N$451,COLUMN(N73),FALSE)="","",VLOOKUP(A73,店舗・テナント!A73:$N$451,COLUMN(N73),FALSE)),"")</f>
        <v/>
      </c>
    </row>
    <row r="74" spans="1:32" x14ac:dyDescent="0.25">
      <c r="A74" t="str">
        <f>IF(VLOOKUP(ROW(A73),店舗・テナント!$A$4:$N$451,2,FALSE)&lt;&gt;"",ROW(A73),"")</f>
        <v/>
      </c>
      <c r="B74" t="str">
        <f>IFERROR(IF(VLOOKUP(A74,事業者情報!$A$10:$R$109,COLUMN(B74),FALSE)&lt;&gt;"",1,IF(VLOOKUP(A74,店舗・テナント!$A$4:$N$451,COLUMN(B74),FALSE)&lt;&gt;"",2,"")),"")</f>
        <v/>
      </c>
      <c r="C74" t="str">
        <f>IF(B74=1,VLOOKUP(A74,事業者情報!$A$10:$R$109,COLUMN(B74),FALSE),IF(B74=2,C73,""))</f>
        <v/>
      </c>
      <c r="D74" t="str">
        <f>IF(B74=1,VLOOKUP(A74,事業者情報!$A$10:$R$109,COLUMN(C74),FALSE),IF(B74=2,D73,""))</f>
        <v/>
      </c>
      <c r="E74" t="str">
        <f>IF(B74=1,VLOOKUP(A74,事業者情報!$A$10:$R$109,COLUMN(D74),FALSE),IF(B74=2,E73,""))</f>
        <v/>
      </c>
      <c r="F74" t="str">
        <f>IF(B74=1,VLOOKUP(A74,事業者情報!$A$10:$R$109,COLUMN(E74),FALSE),IF(B74=2,F73,""))</f>
        <v/>
      </c>
      <c r="G74" t="str">
        <f>IF(B74=1,VLOOKUP(A74,事業者情報!$A$10:$R$109,COLUMN(F74),FALSE),IF(B74=2,G73,""))</f>
        <v/>
      </c>
      <c r="H74" t="str">
        <f>IF(B74=1,VLOOKUP(A74,事業者情報!$A$10:$R$109,COLUMN(G74),FALSE),IF(B74=2,H73,""))</f>
        <v/>
      </c>
      <c r="I74" t="str">
        <f>IF(B74=1,VLOOKUP(A74,事業者情報!$A$10:$R$109,COLUMN(H74),FALSE),IF(B74=2,I73,""))</f>
        <v/>
      </c>
      <c r="J74" t="str">
        <f>IF(B74=1,VLOOKUP(A74,事業者情報!$A$10:$R$109,COLUMN(I74),FALSE),IF(B74=2,J73,""))</f>
        <v/>
      </c>
      <c r="K74" t="str">
        <f>IF(B74=1,VLOOKUP(A74,事業者情報!$A$10:$R$109,COLUMN(J74),FALSE),IF(B74=2,K73,""))</f>
        <v/>
      </c>
      <c r="L74" t="str">
        <f>IF(B74=1,VLOOKUP(A74,事業者情報!$A$10:$R$109,COLUMN(K74),FALSE),IF(B74=2,L73,""))</f>
        <v/>
      </c>
      <c r="M74" t="str">
        <f>IF(B74=1,VLOOKUP(A74,事業者情報!$A$10:$R$109,COLUMN(L74),FALSE),IF(B74=2,M73,""))</f>
        <v/>
      </c>
      <c r="N74" t="str">
        <f>IF(B74=1,VLOOKUP(A74,事業者情報!$A$10:$R$109,COLUMN(M74),FALSE),IF(B74=2,N73,""))</f>
        <v/>
      </c>
      <c r="O74" t="str">
        <f>IF(B74=1,VLOOKUP(A74,事業者情報!$A$10:$R$109,COLUMN(N74),FALSE),IF(B74=2,O73,""))</f>
        <v/>
      </c>
      <c r="P74" t="str">
        <f>IF(B74=1,VLOOKUP(A74,事業者情報!$A$10:$R$109,COLUMN(O74),FALSE),IF(B74=2,P73,""))</f>
        <v/>
      </c>
      <c r="Q74" t="str">
        <f>IF(B74=1,VLOOKUP(A74,事業者情報!$A$10:$R$109,COLUMN(P74),FALSE),IF(B74=2,Q73,""))</f>
        <v/>
      </c>
      <c r="R74" t="str">
        <f>IF(B74=1,VLOOKUP(A74,事業者情報!$A$10:$R$109,COLUMN(Q74),FALSE),IF(B74=2,R73,""))</f>
        <v/>
      </c>
      <c r="S74" t="str">
        <f>IF(B74=1,VLOOKUP(A74,事業者情報!$A$10:$R$109,COLUMN(R74),FALSE),IF(B74=2,S73,""))</f>
        <v/>
      </c>
      <c r="T74" t="str">
        <f>IFERROR(IF(VLOOKUP(A74,店舗・テナント!A74:$N$451,COLUMN(B74),FALSE)="","",VLOOKUP(A74,店舗・テナント!A74:$N$451,COLUMN(B74),FALSE)),"")</f>
        <v/>
      </c>
      <c r="U74" t="str">
        <f>IFERROR(IF(VLOOKUP(A74,店舗・テナント!A74:$N$451,COLUMN(C74),FALSE)="","",VLOOKUP(A74,店舗・テナント!A74:$N$451,COLUMN(C74),FALSE)),"")</f>
        <v/>
      </c>
      <c r="V74" t="str">
        <f>IFERROR(IF(VLOOKUP(A74,店舗・テナント!A74:$N$451,COLUMN(D74),FALSE)="","",VLOOKUP(A74,店舗・テナント!A74:$N$451,COLUMN(D74),FALSE)),"")</f>
        <v/>
      </c>
      <c r="W74" t="str">
        <f>IFERROR(IF(VLOOKUP(A74,店舗・テナント!A74:$N$451,COLUMN(E74),FALSE)="","",VLOOKUP(A74,店舗・テナント!A74:$N$451,COLUMN(E74),FALSE)),"")</f>
        <v/>
      </c>
      <c r="X74" t="str">
        <f>IFERROR(IF(VLOOKUP(A74,店舗・テナント!A74:$N$451,COLUMN(F74),FALSE)="","",VLOOKUP(A74,店舗・テナント!A74:$N$451,COLUMN(F74),FALSE)),"")</f>
        <v/>
      </c>
      <c r="Y74" t="str">
        <f>IFERROR(IF(VLOOKUP(A74,店舗・テナント!A74:$N$451,COLUMN(G74),FALSE)="","",VLOOKUP(A74,店舗・テナント!A74:$N$451,COLUMN(G74),FALSE)),"")</f>
        <v/>
      </c>
      <c r="Z74" t="str">
        <f>IFERROR(IF(VLOOKUP(A74,店舗・テナント!A74:$N$451,COLUMN(H74),FALSE)="","",VLOOKUP(A74,店舗・テナント!A74:$N$451,COLUMN(H74),FALSE)),"")</f>
        <v/>
      </c>
      <c r="AA74" t="str">
        <f>IFERROR(IF(VLOOKUP(A74,店舗・テナント!A74:$N$451,COLUMN(I74),FALSE)="","",VLOOKUP(A74,店舗・テナント!A74:$N$451,COLUMN(I74),FALSE)),"")</f>
        <v/>
      </c>
      <c r="AB74" t="str">
        <f>IFERROR(IF(VLOOKUP(A74,店舗・テナント!A74:$N$451,COLUMN(J74),FALSE)="","",VLOOKUP(A74,店舗・テナント!A74:$N$451,COLUMN(J74),FALSE)),"")</f>
        <v/>
      </c>
      <c r="AC74" t="str">
        <f>IFERROR(IF(VLOOKUP(A74,店舗・テナント!A74:$N$451,COLUMN(K74),FALSE)="","",VLOOKUP(A74,店舗・テナント!A74:$N$451,COLUMN(K74),FALSE)),"")</f>
        <v/>
      </c>
      <c r="AD74" t="str">
        <f>IFERROR(IF(VLOOKUP(A74,店舗・テナント!A74:$N$451,COLUMN(L74),FALSE)="","",VLOOKUP(A74,店舗・テナント!A74:$N$451,COLUMN(L74),FALSE)),"")</f>
        <v/>
      </c>
      <c r="AE74" t="str">
        <f>IFERROR(IF(VLOOKUP(A74,店舗・テナント!A74:$N$451,COLUMN(M74),FALSE)="","",VLOOKUP(A74,店舗・テナント!A74:$N$451,COLUMN(M74),FALSE)),"")</f>
        <v/>
      </c>
      <c r="AF74" t="str">
        <f>IFERROR(IF(VLOOKUP(A74,店舗・テナント!A74:$N$451,COLUMN(N74),FALSE)="","",VLOOKUP(A74,店舗・テナント!A74:$N$451,COLUMN(N74),FALSE)),"")</f>
        <v/>
      </c>
    </row>
    <row r="75" spans="1:32" x14ac:dyDescent="0.25">
      <c r="A75" t="str">
        <f>IF(VLOOKUP(ROW(A74),店舗・テナント!$A$4:$N$451,2,FALSE)&lt;&gt;"",ROW(A74),"")</f>
        <v/>
      </c>
      <c r="B75" t="str">
        <f>IFERROR(IF(VLOOKUP(A75,事業者情報!$A$10:$R$109,COLUMN(B75),FALSE)&lt;&gt;"",1,IF(VLOOKUP(A75,店舗・テナント!$A$4:$N$451,COLUMN(B75),FALSE)&lt;&gt;"",2,"")),"")</f>
        <v/>
      </c>
      <c r="C75" t="str">
        <f>IF(B75=1,VLOOKUP(A75,事業者情報!$A$10:$R$109,COLUMN(B75),FALSE),IF(B75=2,C74,""))</f>
        <v/>
      </c>
      <c r="D75" t="str">
        <f>IF(B75=1,VLOOKUP(A75,事業者情報!$A$10:$R$109,COLUMN(C75),FALSE),IF(B75=2,D74,""))</f>
        <v/>
      </c>
      <c r="E75" t="str">
        <f>IF(B75=1,VLOOKUP(A75,事業者情報!$A$10:$R$109,COLUMN(D75),FALSE),IF(B75=2,E74,""))</f>
        <v/>
      </c>
      <c r="F75" t="str">
        <f>IF(B75=1,VLOOKUP(A75,事業者情報!$A$10:$R$109,COLUMN(E75),FALSE),IF(B75=2,F74,""))</f>
        <v/>
      </c>
      <c r="G75" t="str">
        <f>IF(B75=1,VLOOKUP(A75,事業者情報!$A$10:$R$109,COLUMN(F75),FALSE),IF(B75=2,G74,""))</f>
        <v/>
      </c>
      <c r="H75" t="str">
        <f>IF(B75=1,VLOOKUP(A75,事業者情報!$A$10:$R$109,COLUMN(G75),FALSE),IF(B75=2,H74,""))</f>
        <v/>
      </c>
      <c r="I75" t="str">
        <f>IF(B75=1,VLOOKUP(A75,事業者情報!$A$10:$R$109,COLUMN(H75),FALSE),IF(B75=2,I74,""))</f>
        <v/>
      </c>
      <c r="J75" t="str">
        <f>IF(B75=1,VLOOKUP(A75,事業者情報!$A$10:$R$109,COLUMN(I75),FALSE),IF(B75=2,J74,""))</f>
        <v/>
      </c>
      <c r="K75" t="str">
        <f>IF(B75=1,VLOOKUP(A75,事業者情報!$A$10:$R$109,COLUMN(J75),FALSE),IF(B75=2,K74,""))</f>
        <v/>
      </c>
      <c r="L75" t="str">
        <f>IF(B75=1,VLOOKUP(A75,事業者情報!$A$10:$R$109,COLUMN(K75),FALSE),IF(B75=2,L74,""))</f>
        <v/>
      </c>
      <c r="M75" t="str">
        <f>IF(B75=1,VLOOKUP(A75,事業者情報!$A$10:$R$109,COLUMN(L75),FALSE),IF(B75=2,M74,""))</f>
        <v/>
      </c>
      <c r="N75" t="str">
        <f>IF(B75=1,VLOOKUP(A75,事業者情報!$A$10:$R$109,COLUMN(M75),FALSE),IF(B75=2,N74,""))</f>
        <v/>
      </c>
      <c r="O75" t="str">
        <f>IF(B75=1,VLOOKUP(A75,事業者情報!$A$10:$R$109,COLUMN(N75),FALSE),IF(B75=2,O74,""))</f>
        <v/>
      </c>
      <c r="P75" t="str">
        <f>IF(B75=1,VLOOKUP(A75,事業者情報!$A$10:$R$109,COLUMN(O75),FALSE),IF(B75=2,P74,""))</f>
        <v/>
      </c>
      <c r="Q75" t="str">
        <f>IF(B75=1,VLOOKUP(A75,事業者情報!$A$10:$R$109,COLUMN(P75),FALSE),IF(B75=2,Q74,""))</f>
        <v/>
      </c>
      <c r="R75" t="str">
        <f>IF(B75=1,VLOOKUP(A75,事業者情報!$A$10:$R$109,COLUMN(Q75),FALSE),IF(B75=2,R74,""))</f>
        <v/>
      </c>
      <c r="S75" t="str">
        <f>IF(B75=1,VLOOKUP(A75,事業者情報!$A$10:$R$109,COLUMN(R75),FALSE),IF(B75=2,S74,""))</f>
        <v/>
      </c>
      <c r="T75" t="str">
        <f>IFERROR(IF(VLOOKUP(A75,店舗・テナント!A75:$N$451,COLUMN(B75),FALSE)="","",VLOOKUP(A75,店舗・テナント!A75:$N$451,COLUMN(B75),FALSE)),"")</f>
        <v/>
      </c>
      <c r="U75" t="str">
        <f>IFERROR(IF(VLOOKUP(A75,店舗・テナント!A75:$N$451,COLUMN(C75),FALSE)="","",VLOOKUP(A75,店舗・テナント!A75:$N$451,COLUMN(C75),FALSE)),"")</f>
        <v/>
      </c>
      <c r="V75" t="str">
        <f>IFERROR(IF(VLOOKUP(A75,店舗・テナント!A75:$N$451,COLUMN(D75),FALSE)="","",VLOOKUP(A75,店舗・テナント!A75:$N$451,COLUMN(D75),FALSE)),"")</f>
        <v/>
      </c>
      <c r="W75" t="str">
        <f>IFERROR(IF(VLOOKUP(A75,店舗・テナント!A75:$N$451,COLUMN(E75),FALSE)="","",VLOOKUP(A75,店舗・テナント!A75:$N$451,COLUMN(E75),FALSE)),"")</f>
        <v/>
      </c>
      <c r="X75" t="str">
        <f>IFERROR(IF(VLOOKUP(A75,店舗・テナント!A75:$N$451,COLUMN(F75),FALSE)="","",VLOOKUP(A75,店舗・テナント!A75:$N$451,COLUMN(F75),FALSE)),"")</f>
        <v/>
      </c>
      <c r="Y75" t="str">
        <f>IFERROR(IF(VLOOKUP(A75,店舗・テナント!A75:$N$451,COLUMN(G75),FALSE)="","",VLOOKUP(A75,店舗・テナント!A75:$N$451,COLUMN(G75),FALSE)),"")</f>
        <v/>
      </c>
      <c r="Z75" t="str">
        <f>IFERROR(IF(VLOOKUP(A75,店舗・テナント!A75:$N$451,COLUMN(H75),FALSE)="","",VLOOKUP(A75,店舗・テナント!A75:$N$451,COLUMN(H75),FALSE)),"")</f>
        <v/>
      </c>
      <c r="AA75" t="str">
        <f>IFERROR(IF(VLOOKUP(A75,店舗・テナント!A75:$N$451,COLUMN(I75),FALSE)="","",VLOOKUP(A75,店舗・テナント!A75:$N$451,COLUMN(I75),FALSE)),"")</f>
        <v/>
      </c>
      <c r="AB75" t="str">
        <f>IFERROR(IF(VLOOKUP(A75,店舗・テナント!A75:$N$451,COLUMN(J75),FALSE)="","",VLOOKUP(A75,店舗・テナント!A75:$N$451,COLUMN(J75),FALSE)),"")</f>
        <v/>
      </c>
      <c r="AC75" t="str">
        <f>IFERROR(IF(VLOOKUP(A75,店舗・テナント!A75:$N$451,COLUMN(K75),FALSE)="","",VLOOKUP(A75,店舗・テナント!A75:$N$451,COLUMN(K75),FALSE)),"")</f>
        <v/>
      </c>
      <c r="AD75" t="str">
        <f>IFERROR(IF(VLOOKUP(A75,店舗・テナント!A75:$N$451,COLUMN(L75),FALSE)="","",VLOOKUP(A75,店舗・テナント!A75:$N$451,COLUMN(L75),FALSE)),"")</f>
        <v/>
      </c>
      <c r="AE75" t="str">
        <f>IFERROR(IF(VLOOKUP(A75,店舗・テナント!A75:$N$451,COLUMN(M75),FALSE)="","",VLOOKUP(A75,店舗・テナント!A75:$N$451,COLUMN(M75),FALSE)),"")</f>
        <v/>
      </c>
      <c r="AF75" t="str">
        <f>IFERROR(IF(VLOOKUP(A75,店舗・テナント!A75:$N$451,COLUMN(N75),FALSE)="","",VLOOKUP(A75,店舗・テナント!A75:$N$451,COLUMN(N75),FALSE)),"")</f>
        <v/>
      </c>
    </row>
    <row r="76" spans="1:32" x14ac:dyDescent="0.25">
      <c r="A76" t="str">
        <f>IF(VLOOKUP(ROW(A75),店舗・テナント!$A$4:$N$451,2,FALSE)&lt;&gt;"",ROW(A75),"")</f>
        <v/>
      </c>
      <c r="B76" t="str">
        <f>IFERROR(IF(VLOOKUP(A76,事業者情報!$A$10:$R$109,COLUMN(B76),FALSE)&lt;&gt;"",1,IF(VLOOKUP(A76,店舗・テナント!$A$4:$N$451,COLUMN(B76),FALSE)&lt;&gt;"",2,"")),"")</f>
        <v/>
      </c>
      <c r="C76" t="str">
        <f>IF(B76=1,VLOOKUP(A76,事業者情報!$A$10:$R$109,COLUMN(B76),FALSE),IF(B76=2,C75,""))</f>
        <v/>
      </c>
      <c r="D76" t="str">
        <f>IF(B76=1,VLOOKUP(A76,事業者情報!$A$10:$R$109,COLUMN(C76),FALSE),IF(B76=2,D75,""))</f>
        <v/>
      </c>
      <c r="E76" t="str">
        <f>IF(B76=1,VLOOKUP(A76,事業者情報!$A$10:$R$109,COLUMN(D76),FALSE),IF(B76=2,E75,""))</f>
        <v/>
      </c>
      <c r="F76" t="str">
        <f>IF(B76=1,VLOOKUP(A76,事業者情報!$A$10:$R$109,COLUMN(E76),FALSE),IF(B76=2,F75,""))</f>
        <v/>
      </c>
      <c r="G76" t="str">
        <f>IF(B76=1,VLOOKUP(A76,事業者情報!$A$10:$R$109,COLUMN(F76),FALSE),IF(B76=2,G75,""))</f>
        <v/>
      </c>
      <c r="H76" t="str">
        <f>IF(B76=1,VLOOKUP(A76,事業者情報!$A$10:$R$109,COLUMN(G76),FALSE),IF(B76=2,H75,""))</f>
        <v/>
      </c>
      <c r="I76" t="str">
        <f>IF(B76=1,VLOOKUP(A76,事業者情報!$A$10:$R$109,COLUMN(H76),FALSE),IF(B76=2,I75,""))</f>
        <v/>
      </c>
      <c r="J76" t="str">
        <f>IF(B76=1,VLOOKUP(A76,事業者情報!$A$10:$R$109,COLUMN(I76),FALSE),IF(B76=2,J75,""))</f>
        <v/>
      </c>
      <c r="K76" t="str">
        <f>IF(B76=1,VLOOKUP(A76,事業者情報!$A$10:$R$109,COLUMN(J76),FALSE),IF(B76=2,K75,""))</f>
        <v/>
      </c>
      <c r="L76" t="str">
        <f>IF(B76=1,VLOOKUP(A76,事業者情報!$A$10:$R$109,COLUMN(K76),FALSE),IF(B76=2,L75,""))</f>
        <v/>
      </c>
      <c r="M76" t="str">
        <f>IF(B76=1,VLOOKUP(A76,事業者情報!$A$10:$R$109,COLUMN(L76),FALSE),IF(B76=2,M75,""))</f>
        <v/>
      </c>
      <c r="N76" t="str">
        <f>IF(B76=1,VLOOKUP(A76,事業者情報!$A$10:$R$109,COLUMN(M76),FALSE),IF(B76=2,N75,""))</f>
        <v/>
      </c>
      <c r="O76" t="str">
        <f>IF(B76=1,VLOOKUP(A76,事業者情報!$A$10:$R$109,COLUMN(N76),FALSE),IF(B76=2,O75,""))</f>
        <v/>
      </c>
      <c r="P76" t="str">
        <f>IF(B76=1,VLOOKUP(A76,事業者情報!$A$10:$R$109,COLUMN(O76),FALSE),IF(B76=2,P75,""))</f>
        <v/>
      </c>
      <c r="Q76" t="str">
        <f>IF(B76=1,VLOOKUP(A76,事業者情報!$A$10:$R$109,COLUMN(P76),FALSE),IF(B76=2,Q75,""))</f>
        <v/>
      </c>
      <c r="R76" t="str">
        <f>IF(B76=1,VLOOKUP(A76,事業者情報!$A$10:$R$109,COLUMN(Q76),FALSE),IF(B76=2,R75,""))</f>
        <v/>
      </c>
      <c r="S76" t="str">
        <f>IF(B76=1,VLOOKUP(A76,事業者情報!$A$10:$R$109,COLUMN(R76),FALSE),IF(B76=2,S75,""))</f>
        <v/>
      </c>
      <c r="T76" t="str">
        <f>IFERROR(IF(VLOOKUP(A76,店舗・テナント!A76:$N$451,COLUMN(B76),FALSE)="","",VLOOKUP(A76,店舗・テナント!A76:$N$451,COLUMN(B76),FALSE)),"")</f>
        <v/>
      </c>
      <c r="U76" t="str">
        <f>IFERROR(IF(VLOOKUP(A76,店舗・テナント!A76:$N$451,COLUMN(C76),FALSE)="","",VLOOKUP(A76,店舗・テナント!A76:$N$451,COLUMN(C76),FALSE)),"")</f>
        <v/>
      </c>
      <c r="V76" t="str">
        <f>IFERROR(IF(VLOOKUP(A76,店舗・テナント!A76:$N$451,COLUMN(D76),FALSE)="","",VLOOKUP(A76,店舗・テナント!A76:$N$451,COLUMN(D76),FALSE)),"")</f>
        <v/>
      </c>
      <c r="W76" t="str">
        <f>IFERROR(IF(VLOOKUP(A76,店舗・テナント!A76:$N$451,COLUMN(E76),FALSE)="","",VLOOKUP(A76,店舗・テナント!A76:$N$451,COLUMN(E76),FALSE)),"")</f>
        <v/>
      </c>
      <c r="X76" t="str">
        <f>IFERROR(IF(VLOOKUP(A76,店舗・テナント!A76:$N$451,COLUMN(F76),FALSE)="","",VLOOKUP(A76,店舗・テナント!A76:$N$451,COLUMN(F76),FALSE)),"")</f>
        <v/>
      </c>
      <c r="Y76" t="str">
        <f>IFERROR(IF(VLOOKUP(A76,店舗・テナント!A76:$N$451,COLUMN(G76),FALSE)="","",VLOOKUP(A76,店舗・テナント!A76:$N$451,COLUMN(G76),FALSE)),"")</f>
        <v/>
      </c>
      <c r="Z76" t="str">
        <f>IFERROR(IF(VLOOKUP(A76,店舗・テナント!A76:$N$451,COLUMN(H76),FALSE)="","",VLOOKUP(A76,店舗・テナント!A76:$N$451,COLUMN(H76),FALSE)),"")</f>
        <v/>
      </c>
      <c r="AA76" t="str">
        <f>IFERROR(IF(VLOOKUP(A76,店舗・テナント!A76:$N$451,COLUMN(I76),FALSE)="","",VLOOKUP(A76,店舗・テナント!A76:$N$451,COLUMN(I76),FALSE)),"")</f>
        <v/>
      </c>
      <c r="AB76" t="str">
        <f>IFERROR(IF(VLOOKUP(A76,店舗・テナント!A76:$N$451,COLUMN(J76),FALSE)="","",VLOOKUP(A76,店舗・テナント!A76:$N$451,COLUMN(J76),FALSE)),"")</f>
        <v/>
      </c>
      <c r="AC76" t="str">
        <f>IFERROR(IF(VLOOKUP(A76,店舗・テナント!A76:$N$451,COLUMN(K76),FALSE)="","",VLOOKUP(A76,店舗・テナント!A76:$N$451,COLUMN(K76),FALSE)),"")</f>
        <v/>
      </c>
      <c r="AD76" t="str">
        <f>IFERROR(IF(VLOOKUP(A76,店舗・テナント!A76:$N$451,COLUMN(L76),FALSE)="","",VLOOKUP(A76,店舗・テナント!A76:$N$451,COLUMN(L76),FALSE)),"")</f>
        <v/>
      </c>
      <c r="AE76" t="str">
        <f>IFERROR(IF(VLOOKUP(A76,店舗・テナント!A76:$N$451,COLUMN(M76),FALSE)="","",VLOOKUP(A76,店舗・テナント!A76:$N$451,COLUMN(M76),FALSE)),"")</f>
        <v/>
      </c>
      <c r="AF76" t="str">
        <f>IFERROR(IF(VLOOKUP(A76,店舗・テナント!A76:$N$451,COLUMN(N76),FALSE)="","",VLOOKUP(A76,店舗・テナント!A76:$N$451,COLUMN(N76),FALSE)),"")</f>
        <v/>
      </c>
    </row>
    <row r="77" spans="1:32" x14ac:dyDescent="0.25">
      <c r="A77" t="str">
        <f>IF(VLOOKUP(ROW(A76),店舗・テナント!$A$4:$N$451,2,FALSE)&lt;&gt;"",ROW(A76),"")</f>
        <v/>
      </c>
      <c r="B77" t="str">
        <f>IFERROR(IF(VLOOKUP(A77,事業者情報!$A$10:$R$109,COLUMN(B77),FALSE)&lt;&gt;"",1,IF(VLOOKUP(A77,店舗・テナント!$A$4:$N$451,COLUMN(B77),FALSE)&lt;&gt;"",2,"")),"")</f>
        <v/>
      </c>
      <c r="C77" t="str">
        <f>IF(B77=1,VLOOKUP(A77,事業者情報!$A$10:$R$109,COLUMN(B77),FALSE),IF(B77=2,C76,""))</f>
        <v/>
      </c>
      <c r="D77" t="str">
        <f>IF(B77=1,VLOOKUP(A77,事業者情報!$A$10:$R$109,COLUMN(C77),FALSE),IF(B77=2,D76,""))</f>
        <v/>
      </c>
      <c r="E77" t="str">
        <f>IF(B77=1,VLOOKUP(A77,事業者情報!$A$10:$R$109,COLUMN(D77),FALSE),IF(B77=2,E76,""))</f>
        <v/>
      </c>
      <c r="F77" t="str">
        <f>IF(B77=1,VLOOKUP(A77,事業者情報!$A$10:$R$109,COLUMN(E77),FALSE),IF(B77=2,F76,""))</f>
        <v/>
      </c>
      <c r="G77" t="str">
        <f>IF(B77=1,VLOOKUP(A77,事業者情報!$A$10:$R$109,COLUMN(F77),FALSE),IF(B77=2,G76,""))</f>
        <v/>
      </c>
      <c r="H77" t="str">
        <f>IF(B77=1,VLOOKUP(A77,事業者情報!$A$10:$R$109,COLUMN(G77),FALSE),IF(B77=2,H76,""))</f>
        <v/>
      </c>
      <c r="I77" t="str">
        <f>IF(B77=1,VLOOKUP(A77,事業者情報!$A$10:$R$109,COLUMN(H77),FALSE),IF(B77=2,I76,""))</f>
        <v/>
      </c>
      <c r="J77" t="str">
        <f>IF(B77=1,VLOOKUP(A77,事業者情報!$A$10:$R$109,COLUMN(I77),FALSE),IF(B77=2,J76,""))</f>
        <v/>
      </c>
      <c r="K77" t="str">
        <f>IF(B77=1,VLOOKUP(A77,事業者情報!$A$10:$R$109,COLUMN(J77),FALSE),IF(B77=2,K76,""))</f>
        <v/>
      </c>
      <c r="L77" t="str">
        <f>IF(B77=1,VLOOKUP(A77,事業者情報!$A$10:$R$109,COLUMN(K77),FALSE),IF(B77=2,L76,""))</f>
        <v/>
      </c>
      <c r="M77" t="str">
        <f>IF(B77=1,VLOOKUP(A77,事業者情報!$A$10:$R$109,COLUMN(L77),FALSE),IF(B77=2,M76,""))</f>
        <v/>
      </c>
      <c r="N77" t="str">
        <f>IF(B77=1,VLOOKUP(A77,事業者情報!$A$10:$R$109,COLUMN(M77),FALSE),IF(B77=2,N76,""))</f>
        <v/>
      </c>
      <c r="O77" t="str">
        <f>IF(B77=1,VLOOKUP(A77,事業者情報!$A$10:$R$109,COLUMN(N77),FALSE),IF(B77=2,O76,""))</f>
        <v/>
      </c>
      <c r="P77" t="str">
        <f>IF(B77=1,VLOOKUP(A77,事業者情報!$A$10:$R$109,COLUMN(O77),FALSE),IF(B77=2,P76,""))</f>
        <v/>
      </c>
      <c r="Q77" t="str">
        <f>IF(B77=1,VLOOKUP(A77,事業者情報!$A$10:$R$109,COLUMN(P77),FALSE),IF(B77=2,Q76,""))</f>
        <v/>
      </c>
      <c r="R77" t="str">
        <f>IF(B77=1,VLOOKUP(A77,事業者情報!$A$10:$R$109,COLUMN(Q77),FALSE),IF(B77=2,R76,""))</f>
        <v/>
      </c>
      <c r="S77" t="str">
        <f>IF(B77=1,VLOOKUP(A77,事業者情報!$A$10:$R$109,COLUMN(R77),FALSE),IF(B77=2,S76,""))</f>
        <v/>
      </c>
      <c r="T77" t="str">
        <f>IFERROR(IF(VLOOKUP(A77,店舗・テナント!A77:$N$451,COLUMN(B77),FALSE)="","",VLOOKUP(A77,店舗・テナント!A77:$N$451,COLUMN(B77),FALSE)),"")</f>
        <v/>
      </c>
      <c r="U77" t="str">
        <f>IFERROR(IF(VLOOKUP(A77,店舗・テナント!A77:$N$451,COLUMN(C77),FALSE)="","",VLOOKUP(A77,店舗・テナント!A77:$N$451,COLUMN(C77),FALSE)),"")</f>
        <v/>
      </c>
      <c r="V77" t="str">
        <f>IFERROR(IF(VLOOKUP(A77,店舗・テナント!A77:$N$451,COLUMN(D77),FALSE)="","",VLOOKUP(A77,店舗・テナント!A77:$N$451,COLUMN(D77),FALSE)),"")</f>
        <v/>
      </c>
      <c r="W77" t="str">
        <f>IFERROR(IF(VLOOKUP(A77,店舗・テナント!A77:$N$451,COLUMN(E77),FALSE)="","",VLOOKUP(A77,店舗・テナント!A77:$N$451,COLUMN(E77),FALSE)),"")</f>
        <v/>
      </c>
      <c r="X77" t="str">
        <f>IFERROR(IF(VLOOKUP(A77,店舗・テナント!A77:$N$451,COLUMN(F77),FALSE)="","",VLOOKUP(A77,店舗・テナント!A77:$N$451,COLUMN(F77),FALSE)),"")</f>
        <v/>
      </c>
      <c r="Y77" t="str">
        <f>IFERROR(IF(VLOOKUP(A77,店舗・テナント!A77:$N$451,COLUMN(G77),FALSE)="","",VLOOKUP(A77,店舗・テナント!A77:$N$451,COLUMN(G77),FALSE)),"")</f>
        <v/>
      </c>
      <c r="Z77" t="str">
        <f>IFERROR(IF(VLOOKUP(A77,店舗・テナント!A77:$N$451,COLUMN(H77),FALSE)="","",VLOOKUP(A77,店舗・テナント!A77:$N$451,COLUMN(H77),FALSE)),"")</f>
        <v/>
      </c>
      <c r="AA77" t="str">
        <f>IFERROR(IF(VLOOKUP(A77,店舗・テナント!A77:$N$451,COLUMN(I77),FALSE)="","",VLOOKUP(A77,店舗・テナント!A77:$N$451,COLUMN(I77),FALSE)),"")</f>
        <v/>
      </c>
      <c r="AB77" t="str">
        <f>IFERROR(IF(VLOOKUP(A77,店舗・テナント!A77:$N$451,COLUMN(J77),FALSE)="","",VLOOKUP(A77,店舗・テナント!A77:$N$451,COLUMN(J77),FALSE)),"")</f>
        <v/>
      </c>
      <c r="AC77" t="str">
        <f>IFERROR(IF(VLOOKUP(A77,店舗・テナント!A77:$N$451,COLUMN(K77),FALSE)="","",VLOOKUP(A77,店舗・テナント!A77:$N$451,COLUMN(K77),FALSE)),"")</f>
        <v/>
      </c>
      <c r="AD77" t="str">
        <f>IFERROR(IF(VLOOKUP(A77,店舗・テナント!A77:$N$451,COLUMN(L77),FALSE)="","",VLOOKUP(A77,店舗・テナント!A77:$N$451,COLUMN(L77),FALSE)),"")</f>
        <v/>
      </c>
      <c r="AE77" t="str">
        <f>IFERROR(IF(VLOOKUP(A77,店舗・テナント!A77:$N$451,COLUMN(M77),FALSE)="","",VLOOKUP(A77,店舗・テナント!A77:$N$451,COLUMN(M77),FALSE)),"")</f>
        <v/>
      </c>
      <c r="AF77" t="str">
        <f>IFERROR(IF(VLOOKUP(A77,店舗・テナント!A77:$N$451,COLUMN(N77),FALSE)="","",VLOOKUP(A77,店舗・テナント!A77:$N$451,COLUMN(N77),FALSE)),"")</f>
        <v/>
      </c>
    </row>
    <row r="78" spans="1:32" x14ac:dyDescent="0.25">
      <c r="A78" t="str">
        <f>IF(VLOOKUP(ROW(A77),店舗・テナント!$A$4:$N$451,2,FALSE)&lt;&gt;"",ROW(A77),"")</f>
        <v/>
      </c>
      <c r="B78" t="str">
        <f>IFERROR(IF(VLOOKUP(A78,事業者情報!$A$10:$R$109,COLUMN(B78),FALSE)&lt;&gt;"",1,IF(VLOOKUP(A78,店舗・テナント!$A$4:$N$451,COLUMN(B78),FALSE)&lt;&gt;"",2,"")),"")</f>
        <v/>
      </c>
      <c r="C78" t="str">
        <f>IF(B78=1,VLOOKUP(A78,事業者情報!$A$10:$R$109,COLUMN(B78),FALSE),IF(B78=2,C77,""))</f>
        <v/>
      </c>
      <c r="D78" t="str">
        <f>IF(B78=1,VLOOKUP(A78,事業者情報!$A$10:$R$109,COLUMN(C78),FALSE),IF(B78=2,D77,""))</f>
        <v/>
      </c>
      <c r="E78" t="str">
        <f>IF(B78=1,VLOOKUP(A78,事業者情報!$A$10:$R$109,COLUMN(D78),FALSE),IF(B78=2,E77,""))</f>
        <v/>
      </c>
      <c r="F78" t="str">
        <f>IF(B78=1,VLOOKUP(A78,事業者情報!$A$10:$R$109,COLUMN(E78),FALSE),IF(B78=2,F77,""))</f>
        <v/>
      </c>
      <c r="G78" t="str">
        <f>IF(B78=1,VLOOKUP(A78,事業者情報!$A$10:$R$109,COLUMN(F78),FALSE),IF(B78=2,G77,""))</f>
        <v/>
      </c>
      <c r="H78" t="str">
        <f>IF(B78=1,VLOOKUP(A78,事業者情報!$A$10:$R$109,COLUMN(G78),FALSE),IF(B78=2,H77,""))</f>
        <v/>
      </c>
      <c r="I78" t="str">
        <f>IF(B78=1,VLOOKUP(A78,事業者情報!$A$10:$R$109,COLUMN(H78),FALSE),IF(B78=2,I77,""))</f>
        <v/>
      </c>
      <c r="J78" t="str">
        <f>IF(B78=1,VLOOKUP(A78,事業者情報!$A$10:$R$109,COLUMN(I78),FALSE),IF(B78=2,J77,""))</f>
        <v/>
      </c>
      <c r="K78" t="str">
        <f>IF(B78=1,VLOOKUP(A78,事業者情報!$A$10:$R$109,COLUMN(J78),FALSE),IF(B78=2,K77,""))</f>
        <v/>
      </c>
      <c r="L78" t="str">
        <f>IF(B78=1,VLOOKUP(A78,事業者情報!$A$10:$R$109,COLUMN(K78),FALSE),IF(B78=2,L77,""))</f>
        <v/>
      </c>
      <c r="M78" t="str">
        <f>IF(B78=1,VLOOKUP(A78,事業者情報!$A$10:$R$109,COLUMN(L78),FALSE),IF(B78=2,M77,""))</f>
        <v/>
      </c>
      <c r="N78" t="str">
        <f>IF(B78=1,VLOOKUP(A78,事業者情報!$A$10:$R$109,COLUMN(M78),FALSE),IF(B78=2,N77,""))</f>
        <v/>
      </c>
      <c r="O78" t="str">
        <f>IF(B78=1,VLOOKUP(A78,事業者情報!$A$10:$R$109,COLUMN(N78),FALSE),IF(B78=2,O77,""))</f>
        <v/>
      </c>
      <c r="P78" t="str">
        <f>IF(B78=1,VLOOKUP(A78,事業者情報!$A$10:$R$109,COLUMN(O78),FALSE),IF(B78=2,P77,""))</f>
        <v/>
      </c>
      <c r="Q78" t="str">
        <f>IF(B78=1,VLOOKUP(A78,事業者情報!$A$10:$R$109,COLUMN(P78),FALSE),IF(B78=2,Q77,""))</f>
        <v/>
      </c>
      <c r="R78" t="str">
        <f>IF(B78=1,VLOOKUP(A78,事業者情報!$A$10:$R$109,COLUMN(Q78),FALSE),IF(B78=2,R77,""))</f>
        <v/>
      </c>
      <c r="S78" t="str">
        <f>IF(B78=1,VLOOKUP(A78,事業者情報!$A$10:$R$109,COLUMN(R78),FALSE),IF(B78=2,S77,""))</f>
        <v/>
      </c>
      <c r="T78" t="str">
        <f>IFERROR(IF(VLOOKUP(A78,店舗・テナント!A78:$N$451,COLUMN(B78),FALSE)="","",VLOOKUP(A78,店舗・テナント!A78:$N$451,COLUMN(B78),FALSE)),"")</f>
        <v/>
      </c>
      <c r="U78" t="str">
        <f>IFERROR(IF(VLOOKUP(A78,店舗・テナント!A78:$N$451,COLUMN(C78),FALSE)="","",VLOOKUP(A78,店舗・テナント!A78:$N$451,COLUMN(C78),FALSE)),"")</f>
        <v/>
      </c>
      <c r="V78" t="str">
        <f>IFERROR(IF(VLOOKUP(A78,店舗・テナント!A78:$N$451,COLUMN(D78),FALSE)="","",VLOOKUP(A78,店舗・テナント!A78:$N$451,COLUMN(D78),FALSE)),"")</f>
        <v/>
      </c>
      <c r="W78" t="str">
        <f>IFERROR(IF(VLOOKUP(A78,店舗・テナント!A78:$N$451,COLUMN(E78),FALSE)="","",VLOOKUP(A78,店舗・テナント!A78:$N$451,COLUMN(E78),FALSE)),"")</f>
        <v/>
      </c>
      <c r="X78" t="str">
        <f>IFERROR(IF(VLOOKUP(A78,店舗・テナント!A78:$N$451,COLUMN(F78),FALSE)="","",VLOOKUP(A78,店舗・テナント!A78:$N$451,COLUMN(F78),FALSE)),"")</f>
        <v/>
      </c>
      <c r="Y78" t="str">
        <f>IFERROR(IF(VLOOKUP(A78,店舗・テナント!A78:$N$451,COLUMN(G78),FALSE)="","",VLOOKUP(A78,店舗・テナント!A78:$N$451,COLUMN(G78),FALSE)),"")</f>
        <v/>
      </c>
      <c r="Z78" t="str">
        <f>IFERROR(IF(VLOOKUP(A78,店舗・テナント!A78:$N$451,COLUMN(H78),FALSE)="","",VLOOKUP(A78,店舗・テナント!A78:$N$451,COLUMN(H78),FALSE)),"")</f>
        <v/>
      </c>
      <c r="AA78" t="str">
        <f>IFERROR(IF(VLOOKUP(A78,店舗・テナント!A78:$N$451,COLUMN(I78),FALSE)="","",VLOOKUP(A78,店舗・テナント!A78:$N$451,COLUMN(I78),FALSE)),"")</f>
        <v/>
      </c>
      <c r="AB78" t="str">
        <f>IFERROR(IF(VLOOKUP(A78,店舗・テナント!A78:$N$451,COLUMN(J78),FALSE)="","",VLOOKUP(A78,店舗・テナント!A78:$N$451,COLUMN(J78),FALSE)),"")</f>
        <v/>
      </c>
      <c r="AC78" t="str">
        <f>IFERROR(IF(VLOOKUP(A78,店舗・テナント!A78:$N$451,COLUMN(K78),FALSE)="","",VLOOKUP(A78,店舗・テナント!A78:$N$451,COLUMN(K78),FALSE)),"")</f>
        <v/>
      </c>
      <c r="AD78" t="str">
        <f>IFERROR(IF(VLOOKUP(A78,店舗・テナント!A78:$N$451,COLUMN(L78),FALSE)="","",VLOOKUP(A78,店舗・テナント!A78:$N$451,COLUMN(L78),FALSE)),"")</f>
        <v/>
      </c>
      <c r="AE78" t="str">
        <f>IFERROR(IF(VLOOKUP(A78,店舗・テナント!A78:$N$451,COLUMN(M78),FALSE)="","",VLOOKUP(A78,店舗・テナント!A78:$N$451,COLUMN(M78),FALSE)),"")</f>
        <v/>
      </c>
      <c r="AF78" t="str">
        <f>IFERROR(IF(VLOOKUP(A78,店舗・テナント!A78:$N$451,COLUMN(N78),FALSE)="","",VLOOKUP(A78,店舗・テナント!A78:$N$451,COLUMN(N78),FALSE)),"")</f>
        <v/>
      </c>
    </row>
    <row r="79" spans="1:32" x14ac:dyDescent="0.25">
      <c r="A79" t="str">
        <f>IF(VLOOKUP(ROW(A78),店舗・テナント!$A$4:$N$451,2,FALSE)&lt;&gt;"",ROW(A78),"")</f>
        <v/>
      </c>
      <c r="B79" t="str">
        <f>IFERROR(IF(VLOOKUP(A79,事業者情報!$A$10:$R$109,COLUMN(B79),FALSE)&lt;&gt;"",1,IF(VLOOKUP(A79,店舗・テナント!$A$4:$N$451,COLUMN(B79),FALSE)&lt;&gt;"",2,"")),"")</f>
        <v/>
      </c>
      <c r="C79" t="str">
        <f>IF(B79=1,VLOOKUP(A79,事業者情報!$A$10:$R$109,COLUMN(B79),FALSE),IF(B79=2,C78,""))</f>
        <v/>
      </c>
      <c r="D79" t="str">
        <f>IF(B79=1,VLOOKUP(A79,事業者情報!$A$10:$R$109,COLUMN(C79),FALSE),IF(B79=2,D78,""))</f>
        <v/>
      </c>
      <c r="E79" t="str">
        <f>IF(B79=1,VLOOKUP(A79,事業者情報!$A$10:$R$109,COLUMN(D79),FALSE),IF(B79=2,E78,""))</f>
        <v/>
      </c>
      <c r="F79" t="str">
        <f>IF(B79=1,VLOOKUP(A79,事業者情報!$A$10:$R$109,COLUMN(E79),FALSE),IF(B79=2,F78,""))</f>
        <v/>
      </c>
      <c r="G79" t="str">
        <f>IF(B79=1,VLOOKUP(A79,事業者情報!$A$10:$R$109,COLUMN(F79),FALSE),IF(B79=2,G78,""))</f>
        <v/>
      </c>
      <c r="H79" t="str">
        <f>IF(B79=1,VLOOKUP(A79,事業者情報!$A$10:$R$109,COLUMN(G79),FALSE),IF(B79=2,H78,""))</f>
        <v/>
      </c>
      <c r="I79" t="str">
        <f>IF(B79=1,VLOOKUP(A79,事業者情報!$A$10:$R$109,COLUMN(H79),FALSE),IF(B79=2,I78,""))</f>
        <v/>
      </c>
      <c r="J79" t="str">
        <f>IF(B79=1,VLOOKUP(A79,事業者情報!$A$10:$R$109,COLUMN(I79),FALSE),IF(B79=2,J78,""))</f>
        <v/>
      </c>
      <c r="K79" t="str">
        <f>IF(B79=1,VLOOKUP(A79,事業者情報!$A$10:$R$109,COLUMN(J79),FALSE),IF(B79=2,K78,""))</f>
        <v/>
      </c>
      <c r="L79" t="str">
        <f>IF(B79=1,VLOOKUP(A79,事業者情報!$A$10:$R$109,COLUMN(K79),FALSE),IF(B79=2,L78,""))</f>
        <v/>
      </c>
      <c r="M79" t="str">
        <f>IF(B79=1,VLOOKUP(A79,事業者情報!$A$10:$R$109,COLUMN(L79),FALSE),IF(B79=2,M78,""))</f>
        <v/>
      </c>
      <c r="N79" t="str">
        <f>IF(B79=1,VLOOKUP(A79,事業者情報!$A$10:$R$109,COLUMN(M79),FALSE),IF(B79=2,N78,""))</f>
        <v/>
      </c>
      <c r="O79" t="str">
        <f>IF(B79=1,VLOOKUP(A79,事業者情報!$A$10:$R$109,COLUMN(N79),FALSE),IF(B79=2,O78,""))</f>
        <v/>
      </c>
      <c r="P79" t="str">
        <f>IF(B79=1,VLOOKUP(A79,事業者情報!$A$10:$R$109,COLUMN(O79),FALSE),IF(B79=2,P78,""))</f>
        <v/>
      </c>
      <c r="Q79" t="str">
        <f>IF(B79=1,VLOOKUP(A79,事業者情報!$A$10:$R$109,COLUMN(P79),FALSE),IF(B79=2,Q78,""))</f>
        <v/>
      </c>
      <c r="R79" t="str">
        <f>IF(B79=1,VLOOKUP(A79,事業者情報!$A$10:$R$109,COLUMN(Q79),FALSE),IF(B79=2,R78,""))</f>
        <v/>
      </c>
      <c r="S79" t="str">
        <f>IF(B79=1,VLOOKUP(A79,事業者情報!$A$10:$R$109,COLUMN(R79),FALSE),IF(B79=2,S78,""))</f>
        <v/>
      </c>
      <c r="T79" t="str">
        <f>IFERROR(IF(VLOOKUP(A79,店舗・テナント!A79:$N$451,COLUMN(B79),FALSE)="","",VLOOKUP(A79,店舗・テナント!A79:$N$451,COLUMN(B79),FALSE)),"")</f>
        <v/>
      </c>
      <c r="U79" t="str">
        <f>IFERROR(IF(VLOOKUP(A79,店舗・テナント!A79:$N$451,COLUMN(C79),FALSE)="","",VLOOKUP(A79,店舗・テナント!A79:$N$451,COLUMN(C79),FALSE)),"")</f>
        <v/>
      </c>
      <c r="V79" t="str">
        <f>IFERROR(IF(VLOOKUP(A79,店舗・テナント!A79:$N$451,COLUMN(D79),FALSE)="","",VLOOKUP(A79,店舗・テナント!A79:$N$451,COLUMN(D79),FALSE)),"")</f>
        <v/>
      </c>
      <c r="W79" t="str">
        <f>IFERROR(IF(VLOOKUP(A79,店舗・テナント!A79:$N$451,COLUMN(E79),FALSE)="","",VLOOKUP(A79,店舗・テナント!A79:$N$451,COLUMN(E79),FALSE)),"")</f>
        <v/>
      </c>
      <c r="X79" t="str">
        <f>IFERROR(IF(VLOOKUP(A79,店舗・テナント!A79:$N$451,COLUMN(F79),FALSE)="","",VLOOKUP(A79,店舗・テナント!A79:$N$451,COLUMN(F79),FALSE)),"")</f>
        <v/>
      </c>
      <c r="Y79" t="str">
        <f>IFERROR(IF(VLOOKUP(A79,店舗・テナント!A79:$N$451,COLUMN(G79),FALSE)="","",VLOOKUP(A79,店舗・テナント!A79:$N$451,COLUMN(G79),FALSE)),"")</f>
        <v/>
      </c>
      <c r="Z79" t="str">
        <f>IFERROR(IF(VLOOKUP(A79,店舗・テナント!A79:$N$451,COLUMN(H79),FALSE)="","",VLOOKUP(A79,店舗・テナント!A79:$N$451,COLUMN(H79),FALSE)),"")</f>
        <v/>
      </c>
      <c r="AA79" t="str">
        <f>IFERROR(IF(VLOOKUP(A79,店舗・テナント!A79:$N$451,COLUMN(I79),FALSE)="","",VLOOKUP(A79,店舗・テナント!A79:$N$451,COLUMN(I79),FALSE)),"")</f>
        <v/>
      </c>
      <c r="AB79" t="str">
        <f>IFERROR(IF(VLOOKUP(A79,店舗・テナント!A79:$N$451,COLUMN(J79),FALSE)="","",VLOOKUP(A79,店舗・テナント!A79:$N$451,COLUMN(J79),FALSE)),"")</f>
        <v/>
      </c>
      <c r="AC79" t="str">
        <f>IFERROR(IF(VLOOKUP(A79,店舗・テナント!A79:$N$451,COLUMN(K79),FALSE)="","",VLOOKUP(A79,店舗・テナント!A79:$N$451,COLUMN(K79),FALSE)),"")</f>
        <v/>
      </c>
      <c r="AD79" t="str">
        <f>IFERROR(IF(VLOOKUP(A79,店舗・テナント!A79:$N$451,COLUMN(L79),FALSE)="","",VLOOKUP(A79,店舗・テナント!A79:$N$451,COLUMN(L79),FALSE)),"")</f>
        <v/>
      </c>
      <c r="AE79" t="str">
        <f>IFERROR(IF(VLOOKUP(A79,店舗・テナント!A79:$N$451,COLUMN(M79),FALSE)="","",VLOOKUP(A79,店舗・テナント!A79:$N$451,COLUMN(M79),FALSE)),"")</f>
        <v/>
      </c>
      <c r="AF79" t="str">
        <f>IFERROR(IF(VLOOKUP(A79,店舗・テナント!A79:$N$451,COLUMN(N79),FALSE)="","",VLOOKUP(A79,店舗・テナント!A79:$N$451,COLUMN(N79),FALSE)),"")</f>
        <v/>
      </c>
    </row>
    <row r="80" spans="1:32" x14ac:dyDescent="0.25">
      <c r="A80" t="str">
        <f>IF(VLOOKUP(ROW(A79),店舗・テナント!$A$4:$N$451,2,FALSE)&lt;&gt;"",ROW(A79),"")</f>
        <v/>
      </c>
      <c r="B80" t="str">
        <f>IFERROR(IF(VLOOKUP(A80,事業者情報!$A$10:$R$109,COLUMN(B80),FALSE)&lt;&gt;"",1,IF(VLOOKUP(A80,店舗・テナント!$A$4:$N$451,COLUMN(B80),FALSE)&lt;&gt;"",2,"")),"")</f>
        <v/>
      </c>
      <c r="C80" t="str">
        <f>IF(B80=1,VLOOKUP(A80,事業者情報!$A$10:$R$109,COLUMN(B80),FALSE),IF(B80=2,C79,""))</f>
        <v/>
      </c>
      <c r="D80" t="str">
        <f>IF(B80=1,VLOOKUP(A80,事業者情報!$A$10:$R$109,COLUMN(C80),FALSE),IF(B80=2,D79,""))</f>
        <v/>
      </c>
      <c r="E80" t="str">
        <f>IF(B80=1,VLOOKUP(A80,事業者情報!$A$10:$R$109,COLUMN(D80),FALSE),IF(B80=2,E79,""))</f>
        <v/>
      </c>
      <c r="F80" t="str">
        <f>IF(B80=1,VLOOKUP(A80,事業者情報!$A$10:$R$109,COLUMN(E80),FALSE),IF(B80=2,F79,""))</f>
        <v/>
      </c>
      <c r="G80" t="str">
        <f>IF(B80=1,VLOOKUP(A80,事業者情報!$A$10:$R$109,COLUMN(F80),FALSE),IF(B80=2,G79,""))</f>
        <v/>
      </c>
      <c r="H80" t="str">
        <f>IF(B80=1,VLOOKUP(A80,事業者情報!$A$10:$R$109,COLUMN(G80),FALSE),IF(B80=2,H79,""))</f>
        <v/>
      </c>
      <c r="I80" t="str">
        <f>IF(B80=1,VLOOKUP(A80,事業者情報!$A$10:$R$109,COLUMN(H80),FALSE),IF(B80=2,I79,""))</f>
        <v/>
      </c>
      <c r="J80" t="str">
        <f>IF(B80=1,VLOOKUP(A80,事業者情報!$A$10:$R$109,COLUMN(I80),FALSE),IF(B80=2,J79,""))</f>
        <v/>
      </c>
      <c r="K80" t="str">
        <f>IF(B80=1,VLOOKUP(A80,事業者情報!$A$10:$R$109,COLUMN(J80),FALSE),IF(B80=2,K79,""))</f>
        <v/>
      </c>
      <c r="L80" t="str">
        <f>IF(B80=1,VLOOKUP(A80,事業者情報!$A$10:$R$109,COLUMN(K80),FALSE),IF(B80=2,L79,""))</f>
        <v/>
      </c>
      <c r="M80" t="str">
        <f>IF(B80=1,VLOOKUP(A80,事業者情報!$A$10:$R$109,COLUMN(L80),FALSE),IF(B80=2,M79,""))</f>
        <v/>
      </c>
      <c r="N80" t="str">
        <f>IF(B80=1,VLOOKUP(A80,事業者情報!$A$10:$R$109,COLUMN(M80),FALSE),IF(B80=2,N79,""))</f>
        <v/>
      </c>
      <c r="O80" t="str">
        <f>IF(B80=1,VLOOKUP(A80,事業者情報!$A$10:$R$109,COLUMN(N80),FALSE),IF(B80=2,O79,""))</f>
        <v/>
      </c>
      <c r="P80" t="str">
        <f>IF(B80=1,VLOOKUP(A80,事業者情報!$A$10:$R$109,COLUMN(O80),FALSE),IF(B80=2,P79,""))</f>
        <v/>
      </c>
      <c r="Q80" t="str">
        <f>IF(B80=1,VLOOKUP(A80,事業者情報!$A$10:$R$109,COLUMN(P80),FALSE),IF(B80=2,Q79,""))</f>
        <v/>
      </c>
      <c r="R80" t="str">
        <f>IF(B80=1,VLOOKUP(A80,事業者情報!$A$10:$R$109,COLUMN(Q80),FALSE),IF(B80=2,R79,""))</f>
        <v/>
      </c>
      <c r="S80" t="str">
        <f>IF(B80=1,VLOOKUP(A80,事業者情報!$A$10:$R$109,COLUMN(R80),FALSE),IF(B80=2,S79,""))</f>
        <v/>
      </c>
      <c r="T80" t="str">
        <f>IFERROR(IF(VLOOKUP(A80,店舗・テナント!A80:$N$451,COLUMN(B80),FALSE)="","",VLOOKUP(A80,店舗・テナント!A80:$N$451,COLUMN(B80),FALSE)),"")</f>
        <v/>
      </c>
      <c r="U80" t="str">
        <f>IFERROR(IF(VLOOKUP(A80,店舗・テナント!A80:$N$451,COLUMN(C80),FALSE)="","",VLOOKUP(A80,店舗・テナント!A80:$N$451,COLUMN(C80),FALSE)),"")</f>
        <v/>
      </c>
      <c r="V80" t="str">
        <f>IFERROR(IF(VLOOKUP(A80,店舗・テナント!A80:$N$451,COLUMN(D80),FALSE)="","",VLOOKUP(A80,店舗・テナント!A80:$N$451,COLUMN(D80),FALSE)),"")</f>
        <v/>
      </c>
      <c r="W80" t="str">
        <f>IFERROR(IF(VLOOKUP(A80,店舗・テナント!A80:$N$451,COLUMN(E80),FALSE)="","",VLOOKUP(A80,店舗・テナント!A80:$N$451,COLUMN(E80),FALSE)),"")</f>
        <v/>
      </c>
      <c r="X80" t="str">
        <f>IFERROR(IF(VLOOKUP(A80,店舗・テナント!A80:$N$451,COLUMN(F80),FALSE)="","",VLOOKUP(A80,店舗・テナント!A80:$N$451,COLUMN(F80),FALSE)),"")</f>
        <v/>
      </c>
      <c r="Y80" t="str">
        <f>IFERROR(IF(VLOOKUP(A80,店舗・テナント!A80:$N$451,COLUMN(G80),FALSE)="","",VLOOKUP(A80,店舗・テナント!A80:$N$451,COLUMN(G80),FALSE)),"")</f>
        <v/>
      </c>
      <c r="Z80" t="str">
        <f>IFERROR(IF(VLOOKUP(A80,店舗・テナント!A80:$N$451,COLUMN(H80),FALSE)="","",VLOOKUP(A80,店舗・テナント!A80:$N$451,COLUMN(H80),FALSE)),"")</f>
        <v/>
      </c>
      <c r="AA80" t="str">
        <f>IFERROR(IF(VLOOKUP(A80,店舗・テナント!A80:$N$451,COLUMN(I80),FALSE)="","",VLOOKUP(A80,店舗・テナント!A80:$N$451,COLUMN(I80),FALSE)),"")</f>
        <v/>
      </c>
      <c r="AB80" t="str">
        <f>IFERROR(IF(VLOOKUP(A80,店舗・テナント!A80:$N$451,COLUMN(J80),FALSE)="","",VLOOKUP(A80,店舗・テナント!A80:$N$451,COLUMN(J80),FALSE)),"")</f>
        <v/>
      </c>
      <c r="AC80" t="str">
        <f>IFERROR(IF(VLOOKUP(A80,店舗・テナント!A80:$N$451,COLUMN(K80),FALSE)="","",VLOOKUP(A80,店舗・テナント!A80:$N$451,COLUMN(K80),FALSE)),"")</f>
        <v/>
      </c>
      <c r="AD80" t="str">
        <f>IFERROR(IF(VLOOKUP(A80,店舗・テナント!A80:$N$451,COLUMN(L80),FALSE)="","",VLOOKUP(A80,店舗・テナント!A80:$N$451,COLUMN(L80),FALSE)),"")</f>
        <v/>
      </c>
      <c r="AE80" t="str">
        <f>IFERROR(IF(VLOOKUP(A80,店舗・テナント!A80:$N$451,COLUMN(M80),FALSE)="","",VLOOKUP(A80,店舗・テナント!A80:$N$451,COLUMN(M80),FALSE)),"")</f>
        <v/>
      </c>
      <c r="AF80" t="str">
        <f>IFERROR(IF(VLOOKUP(A80,店舗・テナント!A80:$N$451,COLUMN(N80),FALSE)="","",VLOOKUP(A80,店舗・テナント!A80:$N$451,COLUMN(N80),FALSE)),"")</f>
        <v/>
      </c>
    </row>
    <row r="81" spans="1:32" x14ac:dyDescent="0.25">
      <c r="A81" t="str">
        <f>IF(VLOOKUP(ROW(A80),店舗・テナント!$A$4:$N$451,2,FALSE)&lt;&gt;"",ROW(A80),"")</f>
        <v/>
      </c>
      <c r="B81" t="str">
        <f>IFERROR(IF(VLOOKUP(A81,事業者情報!$A$10:$R$109,COLUMN(B81),FALSE)&lt;&gt;"",1,IF(VLOOKUP(A81,店舗・テナント!$A$4:$N$451,COLUMN(B81),FALSE)&lt;&gt;"",2,"")),"")</f>
        <v/>
      </c>
      <c r="C81" t="str">
        <f>IF(B81=1,VLOOKUP(A81,事業者情報!$A$10:$R$109,COLUMN(B81),FALSE),IF(B81=2,C80,""))</f>
        <v/>
      </c>
      <c r="D81" t="str">
        <f>IF(B81=1,VLOOKUP(A81,事業者情報!$A$10:$R$109,COLUMN(C81),FALSE),IF(B81=2,D80,""))</f>
        <v/>
      </c>
      <c r="E81" t="str">
        <f>IF(B81=1,VLOOKUP(A81,事業者情報!$A$10:$R$109,COLUMN(D81),FALSE),IF(B81=2,E80,""))</f>
        <v/>
      </c>
      <c r="F81" t="str">
        <f>IF(B81=1,VLOOKUP(A81,事業者情報!$A$10:$R$109,COLUMN(E81),FALSE),IF(B81=2,F80,""))</f>
        <v/>
      </c>
      <c r="G81" t="str">
        <f>IF(B81=1,VLOOKUP(A81,事業者情報!$A$10:$R$109,COLUMN(F81),FALSE),IF(B81=2,G80,""))</f>
        <v/>
      </c>
      <c r="H81" t="str">
        <f>IF(B81=1,VLOOKUP(A81,事業者情報!$A$10:$R$109,COLUMN(G81),FALSE),IF(B81=2,H80,""))</f>
        <v/>
      </c>
      <c r="I81" t="str">
        <f>IF(B81=1,VLOOKUP(A81,事業者情報!$A$10:$R$109,COLUMN(H81),FALSE),IF(B81=2,I80,""))</f>
        <v/>
      </c>
      <c r="J81" t="str">
        <f>IF(B81=1,VLOOKUP(A81,事業者情報!$A$10:$R$109,COLUMN(I81),FALSE),IF(B81=2,J80,""))</f>
        <v/>
      </c>
      <c r="K81" t="str">
        <f>IF(B81=1,VLOOKUP(A81,事業者情報!$A$10:$R$109,COLUMN(J81),FALSE),IF(B81=2,K80,""))</f>
        <v/>
      </c>
      <c r="L81" t="str">
        <f>IF(B81=1,VLOOKUP(A81,事業者情報!$A$10:$R$109,COLUMN(K81),FALSE),IF(B81=2,L80,""))</f>
        <v/>
      </c>
      <c r="M81" t="str">
        <f>IF(B81=1,VLOOKUP(A81,事業者情報!$A$10:$R$109,COLUMN(L81),FALSE),IF(B81=2,M80,""))</f>
        <v/>
      </c>
      <c r="N81" t="str">
        <f>IF(B81=1,VLOOKUP(A81,事業者情報!$A$10:$R$109,COLUMN(M81),FALSE),IF(B81=2,N80,""))</f>
        <v/>
      </c>
      <c r="O81" t="str">
        <f>IF(B81=1,VLOOKUP(A81,事業者情報!$A$10:$R$109,COLUMN(N81),FALSE),IF(B81=2,O80,""))</f>
        <v/>
      </c>
      <c r="P81" t="str">
        <f>IF(B81=1,VLOOKUP(A81,事業者情報!$A$10:$R$109,COLUMN(O81),FALSE),IF(B81=2,P80,""))</f>
        <v/>
      </c>
      <c r="Q81" t="str">
        <f>IF(B81=1,VLOOKUP(A81,事業者情報!$A$10:$R$109,COLUMN(P81),FALSE),IF(B81=2,Q80,""))</f>
        <v/>
      </c>
      <c r="R81" t="str">
        <f>IF(B81=1,VLOOKUP(A81,事業者情報!$A$10:$R$109,COLUMN(Q81),FALSE),IF(B81=2,R80,""))</f>
        <v/>
      </c>
      <c r="S81" t="str">
        <f>IF(B81=1,VLOOKUP(A81,事業者情報!$A$10:$R$109,COLUMN(R81),FALSE),IF(B81=2,S80,""))</f>
        <v/>
      </c>
      <c r="T81" t="str">
        <f>IFERROR(IF(VLOOKUP(A81,店舗・テナント!A81:$N$451,COLUMN(B81),FALSE)="","",VLOOKUP(A81,店舗・テナント!A81:$N$451,COLUMN(B81),FALSE)),"")</f>
        <v/>
      </c>
      <c r="U81" t="str">
        <f>IFERROR(IF(VLOOKUP(A81,店舗・テナント!A81:$N$451,COLUMN(C81),FALSE)="","",VLOOKUP(A81,店舗・テナント!A81:$N$451,COLUMN(C81),FALSE)),"")</f>
        <v/>
      </c>
      <c r="V81" t="str">
        <f>IFERROR(IF(VLOOKUP(A81,店舗・テナント!A81:$N$451,COLUMN(D81),FALSE)="","",VLOOKUP(A81,店舗・テナント!A81:$N$451,COLUMN(D81),FALSE)),"")</f>
        <v/>
      </c>
      <c r="W81" t="str">
        <f>IFERROR(IF(VLOOKUP(A81,店舗・テナント!A81:$N$451,COLUMN(E81),FALSE)="","",VLOOKUP(A81,店舗・テナント!A81:$N$451,COLUMN(E81),FALSE)),"")</f>
        <v/>
      </c>
      <c r="X81" t="str">
        <f>IFERROR(IF(VLOOKUP(A81,店舗・テナント!A81:$N$451,COLUMN(F81),FALSE)="","",VLOOKUP(A81,店舗・テナント!A81:$N$451,COLUMN(F81),FALSE)),"")</f>
        <v/>
      </c>
      <c r="Y81" t="str">
        <f>IFERROR(IF(VLOOKUP(A81,店舗・テナント!A81:$N$451,COLUMN(G81),FALSE)="","",VLOOKUP(A81,店舗・テナント!A81:$N$451,COLUMN(G81),FALSE)),"")</f>
        <v/>
      </c>
      <c r="Z81" t="str">
        <f>IFERROR(IF(VLOOKUP(A81,店舗・テナント!A81:$N$451,COLUMN(H81),FALSE)="","",VLOOKUP(A81,店舗・テナント!A81:$N$451,COLUMN(H81),FALSE)),"")</f>
        <v/>
      </c>
      <c r="AA81" t="str">
        <f>IFERROR(IF(VLOOKUP(A81,店舗・テナント!A81:$N$451,COLUMN(I81),FALSE)="","",VLOOKUP(A81,店舗・テナント!A81:$N$451,COLUMN(I81),FALSE)),"")</f>
        <v/>
      </c>
      <c r="AB81" t="str">
        <f>IFERROR(IF(VLOOKUP(A81,店舗・テナント!A81:$N$451,COLUMN(J81),FALSE)="","",VLOOKUP(A81,店舗・テナント!A81:$N$451,COLUMN(J81),FALSE)),"")</f>
        <v/>
      </c>
      <c r="AC81" t="str">
        <f>IFERROR(IF(VLOOKUP(A81,店舗・テナント!A81:$N$451,COLUMN(K81),FALSE)="","",VLOOKUP(A81,店舗・テナント!A81:$N$451,COLUMN(K81),FALSE)),"")</f>
        <v/>
      </c>
      <c r="AD81" t="str">
        <f>IFERROR(IF(VLOOKUP(A81,店舗・テナント!A81:$N$451,COLUMN(L81),FALSE)="","",VLOOKUP(A81,店舗・テナント!A81:$N$451,COLUMN(L81),FALSE)),"")</f>
        <v/>
      </c>
      <c r="AE81" t="str">
        <f>IFERROR(IF(VLOOKUP(A81,店舗・テナント!A81:$N$451,COLUMN(M81),FALSE)="","",VLOOKUP(A81,店舗・テナント!A81:$N$451,COLUMN(M81),FALSE)),"")</f>
        <v/>
      </c>
      <c r="AF81" t="str">
        <f>IFERROR(IF(VLOOKUP(A81,店舗・テナント!A81:$N$451,COLUMN(N81),FALSE)="","",VLOOKUP(A81,店舗・テナント!A81:$N$451,COLUMN(N81),FALSE)),"")</f>
        <v/>
      </c>
    </row>
    <row r="82" spans="1:32" x14ac:dyDescent="0.25">
      <c r="A82" t="str">
        <f>IF(VLOOKUP(ROW(A81),店舗・テナント!$A$4:$N$451,2,FALSE)&lt;&gt;"",ROW(A81),"")</f>
        <v/>
      </c>
      <c r="B82" t="str">
        <f>IFERROR(IF(VLOOKUP(A82,事業者情報!$A$10:$R$109,COLUMN(B82),FALSE)&lt;&gt;"",1,IF(VLOOKUP(A82,店舗・テナント!$A$4:$N$451,COLUMN(B82),FALSE)&lt;&gt;"",2,"")),"")</f>
        <v/>
      </c>
      <c r="C82" t="str">
        <f>IF(B82=1,VLOOKUP(A82,事業者情報!$A$10:$R$109,COLUMN(B82),FALSE),IF(B82=2,C81,""))</f>
        <v/>
      </c>
      <c r="D82" t="str">
        <f>IF(B82=1,VLOOKUP(A82,事業者情報!$A$10:$R$109,COLUMN(C82),FALSE),IF(B82=2,D81,""))</f>
        <v/>
      </c>
      <c r="E82" t="str">
        <f>IF(B82=1,VLOOKUP(A82,事業者情報!$A$10:$R$109,COLUMN(D82),FALSE),IF(B82=2,E81,""))</f>
        <v/>
      </c>
      <c r="F82" t="str">
        <f>IF(B82=1,VLOOKUP(A82,事業者情報!$A$10:$R$109,COLUMN(E82),FALSE),IF(B82=2,F81,""))</f>
        <v/>
      </c>
      <c r="G82" t="str">
        <f>IF(B82=1,VLOOKUP(A82,事業者情報!$A$10:$R$109,COLUMN(F82),FALSE),IF(B82=2,G81,""))</f>
        <v/>
      </c>
      <c r="H82" t="str">
        <f>IF(B82=1,VLOOKUP(A82,事業者情報!$A$10:$R$109,COLUMN(G82),FALSE),IF(B82=2,H81,""))</f>
        <v/>
      </c>
      <c r="I82" t="str">
        <f>IF(B82=1,VLOOKUP(A82,事業者情報!$A$10:$R$109,COLUMN(H82),FALSE),IF(B82=2,I81,""))</f>
        <v/>
      </c>
      <c r="J82" t="str">
        <f>IF(B82=1,VLOOKUP(A82,事業者情報!$A$10:$R$109,COLUMN(I82),FALSE),IF(B82=2,J81,""))</f>
        <v/>
      </c>
      <c r="K82" t="str">
        <f>IF(B82=1,VLOOKUP(A82,事業者情報!$A$10:$R$109,COLUMN(J82),FALSE),IF(B82=2,K81,""))</f>
        <v/>
      </c>
      <c r="L82" t="str">
        <f>IF(B82=1,VLOOKUP(A82,事業者情報!$A$10:$R$109,COLUMN(K82),FALSE),IF(B82=2,L81,""))</f>
        <v/>
      </c>
      <c r="M82" t="str">
        <f>IF(B82=1,VLOOKUP(A82,事業者情報!$A$10:$R$109,COLUMN(L82),FALSE),IF(B82=2,M81,""))</f>
        <v/>
      </c>
      <c r="N82" t="str">
        <f>IF(B82=1,VLOOKUP(A82,事業者情報!$A$10:$R$109,COLUMN(M82),FALSE),IF(B82=2,N81,""))</f>
        <v/>
      </c>
      <c r="O82" t="str">
        <f>IF(B82=1,VLOOKUP(A82,事業者情報!$A$10:$R$109,COLUMN(N82),FALSE),IF(B82=2,O81,""))</f>
        <v/>
      </c>
      <c r="P82" t="str">
        <f>IF(B82=1,VLOOKUP(A82,事業者情報!$A$10:$R$109,COLUMN(O82),FALSE),IF(B82=2,P81,""))</f>
        <v/>
      </c>
      <c r="Q82" t="str">
        <f>IF(B82=1,VLOOKUP(A82,事業者情報!$A$10:$R$109,COLUMN(P82),FALSE),IF(B82=2,Q81,""))</f>
        <v/>
      </c>
      <c r="R82" t="str">
        <f>IF(B82=1,VLOOKUP(A82,事業者情報!$A$10:$R$109,COLUMN(Q82),FALSE),IF(B82=2,R81,""))</f>
        <v/>
      </c>
      <c r="S82" t="str">
        <f>IF(B82=1,VLOOKUP(A82,事業者情報!$A$10:$R$109,COLUMN(R82),FALSE),IF(B82=2,S81,""))</f>
        <v/>
      </c>
      <c r="T82" t="str">
        <f>IFERROR(IF(VLOOKUP(A82,店舗・テナント!A82:$N$451,COLUMN(B82),FALSE)="","",VLOOKUP(A82,店舗・テナント!A82:$N$451,COLUMN(B82),FALSE)),"")</f>
        <v/>
      </c>
      <c r="U82" t="str">
        <f>IFERROR(IF(VLOOKUP(A82,店舗・テナント!A82:$N$451,COLUMN(C82),FALSE)="","",VLOOKUP(A82,店舗・テナント!A82:$N$451,COLUMN(C82),FALSE)),"")</f>
        <v/>
      </c>
      <c r="V82" t="str">
        <f>IFERROR(IF(VLOOKUP(A82,店舗・テナント!A82:$N$451,COLUMN(D82),FALSE)="","",VLOOKUP(A82,店舗・テナント!A82:$N$451,COLUMN(D82),FALSE)),"")</f>
        <v/>
      </c>
      <c r="W82" t="str">
        <f>IFERROR(IF(VLOOKUP(A82,店舗・テナント!A82:$N$451,COLUMN(E82),FALSE)="","",VLOOKUP(A82,店舗・テナント!A82:$N$451,COLUMN(E82),FALSE)),"")</f>
        <v/>
      </c>
      <c r="X82" t="str">
        <f>IFERROR(IF(VLOOKUP(A82,店舗・テナント!A82:$N$451,COLUMN(F82),FALSE)="","",VLOOKUP(A82,店舗・テナント!A82:$N$451,COLUMN(F82),FALSE)),"")</f>
        <v/>
      </c>
      <c r="Y82" t="str">
        <f>IFERROR(IF(VLOOKUP(A82,店舗・テナント!A82:$N$451,COLUMN(G82),FALSE)="","",VLOOKUP(A82,店舗・テナント!A82:$N$451,COLUMN(G82),FALSE)),"")</f>
        <v/>
      </c>
      <c r="Z82" t="str">
        <f>IFERROR(IF(VLOOKUP(A82,店舗・テナント!A82:$N$451,COLUMN(H82),FALSE)="","",VLOOKUP(A82,店舗・テナント!A82:$N$451,COLUMN(H82),FALSE)),"")</f>
        <v/>
      </c>
      <c r="AA82" t="str">
        <f>IFERROR(IF(VLOOKUP(A82,店舗・テナント!A82:$N$451,COLUMN(I82),FALSE)="","",VLOOKUP(A82,店舗・テナント!A82:$N$451,COLUMN(I82),FALSE)),"")</f>
        <v/>
      </c>
      <c r="AB82" t="str">
        <f>IFERROR(IF(VLOOKUP(A82,店舗・テナント!A82:$N$451,COLUMN(J82),FALSE)="","",VLOOKUP(A82,店舗・テナント!A82:$N$451,COLUMN(J82),FALSE)),"")</f>
        <v/>
      </c>
      <c r="AC82" t="str">
        <f>IFERROR(IF(VLOOKUP(A82,店舗・テナント!A82:$N$451,COLUMN(K82),FALSE)="","",VLOOKUP(A82,店舗・テナント!A82:$N$451,COLUMN(K82),FALSE)),"")</f>
        <v/>
      </c>
      <c r="AD82" t="str">
        <f>IFERROR(IF(VLOOKUP(A82,店舗・テナント!A82:$N$451,COLUMN(L82),FALSE)="","",VLOOKUP(A82,店舗・テナント!A82:$N$451,COLUMN(L82),FALSE)),"")</f>
        <v/>
      </c>
      <c r="AE82" t="str">
        <f>IFERROR(IF(VLOOKUP(A82,店舗・テナント!A82:$N$451,COLUMN(M82),FALSE)="","",VLOOKUP(A82,店舗・テナント!A82:$N$451,COLUMN(M82),FALSE)),"")</f>
        <v/>
      </c>
      <c r="AF82" t="str">
        <f>IFERROR(IF(VLOOKUP(A82,店舗・テナント!A82:$N$451,COLUMN(N82),FALSE)="","",VLOOKUP(A82,店舗・テナント!A82:$N$451,COLUMN(N82),FALSE)),"")</f>
        <v/>
      </c>
    </row>
    <row r="83" spans="1:32" x14ac:dyDescent="0.25">
      <c r="A83" t="str">
        <f>IF(VLOOKUP(ROW(A82),店舗・テナント!$A$4:$N$451,2,FALSE)&lt;&gt;"",ROW(A82),"")</f>
        <v/>
      </c>
      <c r="B83" t="str">
        <f>IFERROR(IF(VLOOKUP(A83,事業者情報!$A$10:$R$109,COLUMN(B83),FALSE)&lt;&gt;"",1,IF(VLOOKUP(A83,店舗・テナント!$A$4:$N$451,COLUMN(B83),FALSE)&lt;&gt;"",2,"")),"")</f>
        <v/>
      </c>
      <c r="C83" t="str">
        <f>IF(B83=1,VLOOKUP(A83,事業者情報!$A$10:$R$109,COLUMN(B83),FALSE),IF(B83=2,C82,""))</f>
        <v/>
      </c>
      <c r="D83" t="str">
        <f>IF(B83=1,VLOOKUP(A83,事業者情報!$A$10:$R$109,COLUMN(C83),FALSE),IF(B83=2,D82,""))</f>
        <v/>
      </c>
      <c r="E83" t="str">
        <f>IF(B83=1,VLOOKUP(A83,事業者情報!$A$10:$R$109,COLUMN(D83),FALSE),IF(B83=2,E82,""))</f>
        <v/>
      </c>
      <c r="F83" t="str">
        <f>IF(B83=1,VLOOKUP(A83,事業者情報!$A$10:$R$109,COLUMN(E83),FALSE),IF(B83=2,F82,""))</f>
        <v/>
      </c>
      <c r="G83" t="str">
        <f>IF(B83=1,VLOOKUP(A83,事業者情報!$A$10:$R$109,COLUMN(F83),FALSE),IF(B83=2,G82,""))</f>
        <v/>
      </c>
      <c r="H83" t="str">
        <f>IF(B83=1,VLOOKUP(A83,事業者情報!$A$10:$R$109,COLUMN(G83),FALSE),IF(B83=2,H82,""))</f>
        <v/>
      </c>
      <c r="I83" t="str">
        <f>IF(B83=1,VLOOKUP(A83,事業者情報!$A$10:$R$109,COLUMN(H83),FALSE),IF(B83=2,I82,""))</f>
        <v/>
      </c>
      <c r="J83" t="str">
        <f>IF(B83=1,VLOOKUP(A83,事業者情報!$A$10:$R$109,COLUMN(I83),FALSE),IF(B83=2,J82,""))</f>
        <v/>
      </c>
      <c r="K83" t="str">
        <f>IF(B83=1,VLOOKUP(A83,事業者情報!$A$10:$R$109,COLUMN(J83),FALSE),IF(B83=2,K82,""))</f>
        <v/>
      </c>
      <c r="L83" t="str">
        <f>IF(B83=1,VLOOKUP(A83,事業者情報!$A$10:$R$109,COLUMN(K83),FALSE),IF(B83=2,L82,""))</f>
        <v/>
      </c>
      <c r="M83" t="str">
        <f>IF(B83=1,VLOOKUP(A83,事業者情報!$A$10:$R$109,COLUMN(L83),FALSE),IF(B83=2,M82,""))</f>
        <v/>
      </c>
      <c r="N83" t="str">
        <f>IF(B83=1,VLOOKUP(A83,事業者情報!$A$10:$R$109,COLUMN(M83),FALSE),IF(B83=2,N82,""))</f>
        <v/>
      </c>
      <c r="O83" t="str">
        <f>IF(B83=1,VLOOKUP(A83,事業者情報!$A$10:$R$109,COLUMN(N83),FALSE),IF(B83=2,O82,""))</f>
        <v/>
      </c>
      <c r="P83" t="str">
        <f>IF(B83=1,VLOOKUP(A83,事業者情報!$A$10:$R$109,COLUMN(O83),FALSE),IF(B83=2,P82,""))</f>
        <v/>
      </c>
      <c r="Q83" t="str">
        <f>IF(B83=1,VLOOKUP(A83,事業者情報!$A$10:$R$109,COLUMN(P83),FALSE),IF(B83=2,Q82,""))</f>
        <v/>
      </c>
      <c r="R83" t="str">
        <f>IF(B83=1,VLOOKUP(A83,事業者情報!$A$10:$R$109,COLUMN(Q83),FALSE),IF(B83=2,R82,""))</f>
        <v/>
      </c>
      <c r="S83" t="str">
        <f>IF(B83=1,VLOOKUP(A83,事業者情報!$A$10:$R$109,COLUMN(R83),FALSE),IF(B83=2,S82,""))</f>
        <v/>
      </c>
      <c r="T83" t="str">
        <f>IFERROR(IF(VLOOKUP(A83,店舗・テナント!A83:$N$451,COLUMN(B83),FALSE)="","",VLOOKUP(A83,店舗・テナント!A83:$N$451,COLUMN(B83),FALSE)),"")</f>
        <v/>
      </c>
      <c r="U83" t="str">
        <f>IFERROR(IF(VLOOKUP(A83,店舗・テナント!A83:$N$451,COLUMN(C83),FALSE)="","",VLOOKUP(A83,店舗・テナント!A83:$N$451,COLUMN(C83),FALSE)),"")</f>
        <v/>
      </c>
      <c r="V83" t="str">
        <f>IFERROR(IF(VLOOKUP(A83,店舗・テナント!A83:$N$451,COLUMN(D83),FALSE)="","",VLOOKUP(A83,店舗・テナント!A83:$N$451,COLUMN(D83),FALSE)),"")</f>
        <v/>
      </c>
      <c r="W83" t="str">
        <f>IFERROR(IF(VLOOKUP(A83,店舗・テナント!A83:$N$451,COLUMN(E83),FALSE)="","",VLOOKUP(A83,店舗・テナント!A83:$N$451,COLUMN(E83),FALSE)),"")</f>
        <v/>
      </c>
      <c r="X83" t="str">
        <f>IFERROR(IF(VLOOKUP(A83,店舗・テナント!A83:$N$451,COLUMN(F83),FALSE)="","",VLOOKUP(A83,店舗・テナント!A83:$N$451,COLUMN(F83),FALSE)),"")</f>
        <v/>
      </c>
      <c r="Y83" t="str">
        <f>IFERROR(IF(VLOOKUP(A83,店舗・テナント!A83:$N$451,COLUMN(G83),FALSE)="","",VLOOKUP(A83,店舗・テナント!A83:$N$451,COLUMN(G83),FALSE)),"")</f>
        <v/>
      </c>
      <c r="Z83" t="str">
        <f>IFERROR(IF(VLOOKUP(A83,店舗・テナント!A83:$N$451,COLUMN(H83),FALSE)="","",VLOOKUP(A83,店舗・テナント!A83:$N$451,COLUMN(H83),FALSE)),"")</f>
        <v/>
      </c>
      <c r="AA83" t="str">
        <f>IFERROR(IF(VLOOKUP(A83,店舗・テナント!A83:$N$451,COLUMN(I83),FALSE)="","",VLOOKUP(A83,店舗・テナント!A83:$N$451,COLUMN(I83),FALSE)),"")</f>
        <v/>
      </c>
      <c r="AB83" t="str">
        <f>IFERROR(IF(VLOOKUP(A83,店舗・テナント!A83:$N$451,COLUMN(J83),FALSE)="","",VLOOKUP(A83,店舗・テナント!A83:$N$451,COLUMN(J83),FALSE)),"")</f>
        <v/>
      </c>
      <c r="AC83" t="str">
        <f>IFERROR(IF(VLOOKUP(A83,店舗・テナント!A83:$N$451,COLUMN(K83),FALSE)="","",VLOOKUP(A83,店舗・テナント!A83:$N$451,COLUMN(K83),FALSE)),"")</f>
        <v/>
      </c>
      <c r="AD83" t="str">
        <f>IFERROR(IF(VLOOKUP(A83,店舗・テナント!A83:$N$451,COLUMN(L83),FALSE)="","",VLOOKUP(A83,店舗・テナント!A83:$N$451,COLUMN(L83),FALSE)),"")</f>
        <v/>
      </c>
      <c r="AE83" t="str">
        <f>IFERROR(IF(VLOOKUP(A83,店舗・テナント!A83:$N$451,COLUMN(M83),FALSE)="","",VLOOKUP(A83,店舗・テナント!A83:$N$451,COLUMN(M83),FALSE)),"")</f>
        <v/>
      </c>
      <c r="AF83" t="str">
        <f>IFERROR(IF(VLOOKUP(A83,店舗・テナント!A83:$N$451,COLUMN(N83),FALSE)="","",VLOOKUP(A83,店舗・テナント!A83:$N$451,COLUMN(N83),FALSE)),"")</f>
        <v/>
      </c>
    </row>
    <row r="84" spans="1:32" x14ac:dyDescent="0.25">
      <c r="A84" t="str">
        <f>IF(VLOOKUP(ROW(A83),店舗・テナント!$A$4:$N$451,2,FALSE)&lt;&gt;"",ROW(A83),"")</f>
        <v/>
      </c>
      <c r="B84" t="str">
        <f>IFERROR(IF(VLOOKUP(A84,事業者情報!$A$10:$R$109,COLUMN(B84),FALSE)&lt;&gt;"",1,IF(VLOOKUP(A84,店舗・テナント!$A$4:$N$451,COLUMN(B84),FALSE)&lt;&gt;"",2,"")),"")</f>
        <v/>
      </c>
      <c r="C84" t="str">
        <f>IF(B84=1,VLOOKUP(A84,事業者情報!$A$10:$R$109,COLUMN(B84),FALSE),IF(B84=2,C83,""))</f>
        <v/>
      </c>
      <c r="D84" t="str">
        <f>IF(B84=1,VLOOKUP(A84,事業者情報!$A$10:$R$109,COLUMN(C84),FALSE),IF(B84=2,D83,""))</f>
        <v/>
      </c>
      <c r="E84" t="str">
        <f>IF(B84=1,VLOOKUP(A84,事業者情報!$A$10:$R$109,COLUMN(D84),FALSE),IF(B84=2,E83,""))</f>
        <v/>
      </c>
      <c r="F84" t="str">
        <f>IF(B84=1,VLOOKUP(A84,事業者情報!$A$10:$R$109,COLUMN(E84),FALSE),IF(B84=2,F83,""))</f>
        <v/>
      </c>
      <c r="G84" t="str">
        <f>IF(B84=1,VLOOKUP(A84,事業者情報!$A$10:$R$109,COLUMN(F84),FALSE),IF(B84=2,G83,""))</f>
        <v/>
      </c>
      <c r="H84" t="str">
        <f>IF(B84=1,VLOOKUP(A84,事業者情報!$A$10:$R$109,COLUMN(G84),FALSE),IF(B84=2,H83,""))</f>
        <v/>
      </c>
      <c r="I84" t="str">
        <f>IF(B84=1,VLOOKUP(A84,事業者情報!$A$10:$R$109,COLUMN(H84),FALSE),IF(B84=2,I83,""))</f>
        <v/>
      </c>
      <c r="J84" t="str">
        <f>IF(B84=1,VLOOKUP(A84,事業者情報!$A$10:$R$109,COLUMN(I84),FALSE),IF(B84=2,J83,""))</f>
        <v/>
      </c>
      <c r="K84" t="str">
        <f>IF(B84=1,VLOOKUP(A84,事業者情報!$A$10:$R$109,COLUMN(J84),FALSE),IF(B84=2,K83,""))</f>
        <v/>
      </c>
      <c r="L84" t="str">
        <f>IF(B84=1,VLOOKUP(A84,事業者情報!$A$10:$R$109,COLUMN(K84),FALSE),IF(B84=2,L83,""))</f>
        <v/>
      </c>
      <c r="M84" t="str">
        <f>IF(B84=1,VLOOKUP(A84,事業者情報!$A$10:$R$109,COLUMN(L84),FALSE),IF(B84=2,M83,""))</f>
        <v/>
      </c>
      <c r="N84" t="str">
        <f>IF(B84=1,VLOOKUP(A84,事業者情報!$A$10:$R$109,COLUMN(M84),FALSE),IF(B84=2,N83,""))</f>
        <v/>
      </c>
      <c r="O84" t="str">
        <f>IF(B84=1,VLOOKUP(A84,事業者情報!$A$10:$R$109,COLUMN(N84),FALSE),IF(B84=2,O83,""))</f>
        <v/>
      </c>
      <c r="P84" t="str">
        <f>IF(B84=1,VLOOKUP(A84,事業者情報!$A$10:$R$109,COLUMN(O84),FALSE),IF(B84=2,P83,""))</f>
        <v/>
      </c>
      <c r="Q84" t="str">
        <f>IF(B84=1,VLOOKUP(A84,事業者情報!$A$10:$R$109,COLUMN(P84),FALSE),IF(B84=2,Q83,""))</f>
        <v/>
      </c>
      <c r="R84" t="str">
        <f>IF(B84=1,VLOOKUP(A84,事業者情報!$A$10:$R$109,COLUMN(Q84),FALSE),IF(B84=2,R83,""))</f>
        <v/>
      </c>
      <c r="S84" t="str">
        <f>IF(B84=1,VLOOKUP(A84,事業者情報!$A$10:$R$109,COLUMN(R84),FALSE),IF(B84=2,S83,""))</f>
        <v/>
      </c>
      <c r="T84" t="str">
        <f>IFERROR(IF(VLOOKUP(A84,店舗・テナント!A84:$N$451,COLUMN(B84),FALSE)="","",VLOOKUP(A84,店舗・テナント!A84:$N$451,COLUMN(B84),FALSE)),"")</f>
        <v/>
      </c>
      <c r="U84" t="str">
        <f>IFERROR(IF(VLOOKUP(A84,店舗・テナント!A84:$N$451,COLUMN(C84),FALSE)="","",VLOOKUP(A84,店舗・テナント!A84:$N$451,COLUMN(C84),FALSE)),"")</f>
        <v/>
      </c>
      <c r="V84" t="str">
        <f>IFERROR(IF(VLOOKUP(A84,店舗・テナント!A84:$N$451,COLUMN(D84),FALSE)="","",VLOOKUP(A84,店舗・テナント!A84:$N$451,COLUMN(D84),FALSE)),"")</f>
        <v/>
      </c>
      <c r="W84" t="str">
        <f>IFERROR(IF(VLOOKUP(A84,店舗・テナント!A84:$N$451,COLUMN(E84),FALSE)="","",VLOOKUP(A84,店舗・テナント!A84:$N$451,COLUMN(E84),FALSE)),"")</f>
        <v/>
      </c>
      <c r="X84" t="str">
        <f>IFERROR(IF(VLOOKUP(A84,店舗・テナント!A84:$N$451,COLUMN(F84),FALSE)="","",VLOOKUP(A84,店舗・テナント!A84:$N$451,COLUMN(F84),FALSE)),"")</f>
        <v/>
      </c>
      <c r="Y84" t="str">
        <f>IFERROR(IF(VLOOKUP(A84,店舗・テナント!A84:$N$451,COLUMN(G84),FALSE)="","",VLOOKUP(A84,店舗・テナント!A84:$N$451,COLUMN(G84),FALSE)),"")</f>
        <v/>
      </c>
      <c r="Z84" t="str">
        <f>IFERROR(IF(VLOOKUP(A84,店舗・テナント!A84:$N$451,COLUMN(H84),FALSE)="","",VLOOKUP(A84,店舗・テナント!A84:$N$451,COLUMN(H84),FALSE)),"")</f>
        <v/>
      </c>
      <c r="AA84" t="str">
        <f>IFERROR(IF(VLOOKUP(A84,店舗・テナント!A84:$N$451,COLUMN(I84),FALSE)="","",VLOOKUP(A84,店舗・テナント!A84:$N$451,COLUMN(I84),FALSE)),"")</f>
        <v/>
      </c>
      <c r="AB84" t="str">
        <f>IFERROR(IF(VLOOKUP(A84,店舗・テナント!A84:$N$451,COLUMN(J84),FALSE)="","",VLOOKUP(A84,店舗・テナント!A84:$N$451,COLUMN(J84),FALSE)),"")</f>
        <v/>
      </c>
      <c r="AC84" t="str">
        <f>IFERROR(IF(VLOOKUP(A84,店舗・テナント!A84:$N$451,COLUMN(K84),FALSE)="","",VLOOKUP(A84,店舗・テナント!A84:$N$451,COLUMN(K84),FALSE)),"")</f>
        <v/>
      </c>
      <c r="AD84" t="str">
        <f>IFERROR(IF(VLOOKUP(A84,店舗・テナント!A84:$N$451,COLUMN(L84),FALSE)="","",VLOOKUP(A84,店舗・テナント!A84:$N$451,COLUMN(L84),FALSE)),"")</f>
        <v/>
      </c>
      <c r="AE84" t="str">
        <f>IFERROR(IF(VLOOKUP(A84,店舗・テナント!A84:$N$451,COLUMN(M84),FALSE)="","",VLOOKUP(A84,店舗・テナント!A84:$N$451,COLUMN(M84),FALSE)),"")</f>
        <v/>
      </c>
      <c r="AF84" t="str">
        <f>IFERROR(IF(VLOOKUP(A84,店舗・テナント!A84:$N$451,COLUMN(N84),FALSE)="","",VLOOKUP(A84,店舗・テナント!A84:$N$451,COLUMN(N84),FALSE)),"")</f>
        <v/>
      </c>
    </row>
    <row r="85" spans="1:32" x14ac:dyDescent="0.25">
      <c r="A85" t="str">
        <f>IF(VLOOKUP(ROW(A84),店舗・テナント!$A$4:$N$451,2,FALSE)&lt;&gt;"",ROW(A84),"")</f>
        <v/>
      </c>
      <c r="B85" t="str">
        <f>IFERROR(IF(VLOOKUP(A85,事業者情報!$A$10:$R$109,COLUMN(B85),FALSE)&lt;&gt;"",1,IF(VLOOKUP(A85,店舗・テナント!$A$4:$N$451,COLUMN(B85),FALSE)&lt;&gt;"",2,"")),"")</f>
        <v/>
      </c>
      <c r="C85" t="str">
        <f>IF(B85=1,VLOOKUP(A85,事業者情報!$A$10:$R$109,COLUMN(B85),FALSE),IF(B85=2,C84,""))</f>
        <v/>
      </c>
      <c r="D85" t="str">
        <f>IF(B85=1,VLOOKUP(A85,事業者情報!$A$10:$R$109,COLUMN(C85),FALSE),IF(B85=2,D84,""))</f>
        <v/>
      </c>
      <c r="E85" t="str">
        <f>IF(B85=1,VLOOKUP(A85,事業者情報!$A$10:$R$109,COLUMN(D85),FALSE),IF(B85=2,E84,""))</f>
        <v/>
      </c>
      <c r="F85" t="str">
        <f>IF(B85=1,VLOOKUP(A85,事業者情報!$A$10:$R$109,COLUMN(E85),FALSE),IF(B85=2,F84,""))</f>
        <v/>
      </c>
      <c r="G85" t="str">
        <f>IF(B85=1,VLOOKUP(A85,事業者情報!$A$10:$R$109,COLUMN(F85),FALSE),IF(B85=2,G84,""))</f>
        <v/>
      </c>
      <c r="H85" t="str">
        <f>IF(B85=1,VLOOKUP(A85,事業者情報!$A$10:$R$109,COLUMN(G85),FALSE),IF(B85=2,H84,""))</f>
        <v/>
      </c>
      <c r="I85" t="str">
        <f>IF(B85=1,VLOOKUP(A85,事業者情報!$A$10:$R$109,COLUMN(H85),FALSE),IF(B85=2,I84,""))</f>
        <v/>
      </c>
      <c r="J85" t="str">
        <f>IF(B85=1,VLOOKUP(A85,事業者情報!$A$10:$R$109,COLUMN(I85),FALSE),IF(B85=2,J84,""))</f>
        <v/>
      </c>
      <c r="K85" t="str">
        <f>IF(B85=1,VLOOKUP(A85,事業者情報!$A$10:$R$109,COLUMN(J85),FALSE),IF(B85=2,K84,""))</f>
        <v/>
      </c>
      <c r="L85" t="str">
        <f>IF(B85=1,VLOOKUP(A85,事業者情報!$A$10:$R$109,COLUMN(K85),FALSE),IF(B85=2,L84,""))</f>
        <v/>
      </c>
      <c r="M85" t="str">
        <f>IF(B85=1,VLOOKUP(A85,事業者情報!$A$10:$R$109,COLUMN(L85),FALSE),IF(B85=2,M84,""))</f>
        <v/>
      </c>
      <c r="N85" t="str">
        <f>IF(B85=1,VLOOKUP(A85,事業者情報!$A$10:$R$109,COLUMN(M85),FALSE),IF(B85=2,N84,""))</f>
        <v/>
      </c>
      <c r="O85" t="str">
        <f>IF(B85=1,VLOOKUP(A85,事業者情報!$A$10:$R$109,COLUMN(N85),FALSE),IF(B85=2,O84,""))</f>
        <v/>
      </c>
      <c r="P85" t="str">
        <f>IF(B85=1,VLOOKUP(A85,事業者情報!$A$10:$R$109,COLUMN(O85),FALSE),IF(B85=2,P84,""))</f>
        <v/>
      </c>
      <c r="Q85" t="str">
        <f>IF(B85=1,VLOOKUP(A85,事業者情報!$A$10:$R$109,COLUMN(P85),FALSE),IF(B85=2,Q84,""))</f>
        <v/>
      </c>
      <c r="R85" t="str">
        <f>IF(B85=1,VLOOKUP(A85,事業者情報!$A$10:$R$109,COLUMN(Q85),FALSE),IF(B85=2,R84,""))</f>
        <v/>
      </c>
      <c r="S85" t="str">
        <f>IF(B85=1,VLOOKUP(A85,事業者情報!$A$10:$R$109,COLUMN(R85),FALSE),IF(B85=2,S84,""))</f>
        <v/>
      </c>
      <c r="T85" t="str">
        <f>IFERROR(IF(VLOOKUP(A85,店舗・テナント!A85:$N$451,COLUMN(B85),FALSE)="","",VLOOKUP(A85,店舗・テナント!A85:$N$451,COLUMN(B85),FALSE)),"")</f>
        <v/>
      </c>
      <c r="U85" t="str">
        <f>IFERROR(IF(VLOOKUP(A85,店舗・テナント!A85:$N$451,COLUMN(C85),FALSE)="","",VLOOKUP(A85,店舗・テナント!A85:$N$451,COLUMN(C85),FALSE)),"")</f>
        <v/>
      </c>
      <c r="V85" t="str">
        <f>IFERROR(IF(VLOOKUP(A85,店舗・テナント!A85:$N$451,COLUMN(D85),FALSE)="","",VLOOKUP(A85,店舗・テナント!A85:$N$451,COLUMN(D85),FALSE)),"")</f>
        <v/>
      </c>
      <c r="W85" t="str">
        <f>IFERROR(IF(VLOOKUP(A85,店舗・テナント!A85:$N$451,COLUMN(E85),FALSE)="","",VLOOKUP(A85,店舗・テナント!A85:$N$451,COLUMN(E85),FALSE)),"")</f>
        <v/>
      </c>
      <c r="X85" t="str">
        <f>IFERROR(IF(VLOOKUP(A85,店舗・テナント!A85:$N$451,COLUMN(F85),FALSE)="","",VLOOKUP(A85,店舗・テナント!A85:$N$451,COLUMN(F85),FALSE)),"")</f>
        <v/>
      </c>
      <c r="Y85" t="str">
        <f>IFERROR(IF(VLOOKUP(A85,店舗・テナント!A85:$N$451,COLUMN(G85),FALSE)="","",VLOOKUP(A85,店舗・テナント!A85:$N$451,COLUMN(G85),FALSE)),"")</f>
        <v/>
      </c>
      <c r="Z85" t="str">
        <f>IFERROR(IF(VLOOKUP(A85,店舗・テナント!A85:$N$451,COLUMN(H85),FALSE)="","",VLOOKUP(A85,店舗・テナント!A85:$N$451,COLUMN(H85),FALSE)),"")</f>
        <v/>
      </c>
      <c r="AA85" t="str">
        <f>IFERROR(IF(VLOOKUP(A85,店舗・テナント!A85:$N$451,COLUMN(I85),FALSE)="","",VLOOKUP(A85,店舗・テナント!A85:$N$451,COLUMN(I85),FALSE)),"")</f>
        <v/>
      </c>
      <c r="AB85" t="str">
        <f>IFERROR(IF(VLOOKUP(A85,店舗・テナント!A85:$N$451,COLUMN(J85),FALSE)="","",VLOOKUP(A85,店舗・テナント!A85:$N$451,COLUMN(J85),FALSE)),"")</f>
        <v/>
      </c>
      <c r="AC85" t="str">
        <f>IFERROR(IF(VLOOKUP(A85,店舗・テナント!A85:$N$451,COLUMN(K85),FALSE)="","",VLOOKUP(A85,店舗・テナント!A85:$N$451,COLUMN(K85),FALSE)),"")</f>
        <v/>
      </c>
      <c r="AD85" t="str">
        <f>IFERROR(IF(VLOOKUP(A85,店舗・テナント!A85:$N$451,COLUMN(L85),FALSE)="","",VLOOKUP(A85,店舗・テナント!A85:$N$451,COLUMN(L85),FALSE)),"")</f>
        <v/>
      </c>
      <c r="AE85" t="str">
        <f>IFERROR(IF(VLOOKUP(A85,店舗・テナント!A85:$N$451,COLUMN(M85),FALSE)="","",VLOOKUP(A85,店舗・テナント!A85:$N$451,COLUMN(M85),FALSE)),"")</f>
        <v/>
      </c>
      <c r="AF85" t="str">
        <f>IFERROR(IF(VLOOKUP(A85,店舗・テナント!A85:$N$451,COLUMN(N85),FALSE)="","",VLOOKUP(A85,店舗・テナント!A85:$N$451,COLUMN(N85),FALSE)),"")</f>
        <v/>
      </c>
    </row>
    <row r="86" spans="1:32" x14ac:dyDescent="0.25">
      <c r="A86" t="str">
        <f>IF(VLOOKUP(ROW(A85),店舗・テナント!$A$4:$N$451,2,FALSE)&lt;&gt;"",ROW(A85),"")</f>
        <v/>
      </c>
      <c r="B86" t="str">
        <f>IFERROR(IF(VLOOKUP(A86,事業者情報!$A$10:$R$109,COLUMN(B86),FALSE)&lt;&gt;"",1,IF(VLOOKUP(A86,店舗・テナント!$A$4:$N$451,COLUMN(B86),FALSE)&lt;&gt;"",2,"")),"")</f>
        <v/>
      </c>
      <c r="C86" t="str">
        <f>IF(B86=1,VLOOKUP(A86,事業者情報!$A$10:$R$109,COLUMN(B86),FALSE),IF(B86=2,C85,""))</f>
        <v/>
      </c>
      <c r="D86" t="str">
        <f>IF(B86=1,VLOOKUP(A86,事業者情報!$A$10:$R$109,COLUMN(C86),FALSE),IF(B86=2,D85,""))</f>
        <v/>
      </c>
      <c r="E86" t="str">
        <f>IF(B86=1,VLOOKUP(A86,事業者情報!$A$10:$R$109,COLUMN(D86),FALSE),IF(B86=2,E85,""))</f>
        <v/>
      </c>
      <c r="F86" t="str">
        <f>IF(B86=1,VLOOKUP(A86,事業者情報!$A$10:$R$109,COLUMN(E86),FALSE),IF(B86=2,F85,""))</f>
        <v/>
      </c>
      <c r="G86" t="str">
        <f>IF(B86=1,VLOOKUP(A86,事業者情報!$A$10:$R$109,COLUMN(F86),FALSE),IF(B86=2,G85,""))</f>
        <v/>
      </c>
      <c r="H86" t="str">
        <f>IF(B86=1,VLOOKUP(A86,事業者情報!$A$10:$R$109,COLUMN(G86),FALSE),IF(B86=2,H85,""))</f>
        <v/>
      </c>
      <c r="I86" t="str">
        <f>IF(B86=1,VLOOKUP(A86,事業者情報!$A$10:$R$109,COLUMN(H86),FALSE),IF(B86=2,I85,""))</f>
        <v/>
      </c>
      <c r="J86" t="str">
        <f>IF(B86=1,VLOOKUP(A86,事業者情報!$A$10:$R$109,COLUMN(I86),FALSE),IF(B86=2,J85,""))</f>
        <v/>
      </c>
      <c r="K86" t="str">
        <f>IF(B86=1,VLOOKUP(A86,事業者情報!$A$10:$R$109,COLUMN(J86),FALSE),IF(B86=2,K85,""))</f>
        <v/>
      </c>
      <c r="L86" t="str">
        <f>IF(B86=1,VLOOKUP(A86,事業者情報!$A$10:$R$109,COLUMN(K86),FALSE),IF(B86=2,L85,""))</f>
        <v/>
      </c>
      <c r="M86" t="str">
        <f>IF(B86=1,VLOOKUP(A86,事業者情報!$A$10:$R$109,COLUMN(L86),FALSE),IF(B86=2,M85,""))</f>
        <v/>
      </c>
      <c r="N86" t="str">
        <f>IF(B86=1,VLOOKUP(A86,事業者情報!$A$10:$R$109,COLUMN(M86),FALSE),IF(B86=2,N85,""))</f>
        <v/>
      </c>
      <c r="O86" t="str">
        <f>IF(B86=1,VLOOKUP(A86,事業者情報!$A$10:$R$109,COLUMN(N86),FALSE),IF(B86=2,O85,""))</f>
        <v/>
      </c>
      <c r="P86" t="str">
        <f>IF(B86=1,VLOOKUP(A86,事業者情報!$A$10:$R$109,COLUMN(O86),FALSE),IF(B86=2,P85,""))</f>
        <v/>
      </c>
      <c r="Q86" t="str">
        <f>IF(B86=1,VLOOKUP(A86,事業者情報!$A$10:$R$109,COLUMN(P86),FALSE),IF(B86=2,Q85,""))</f>
        <v/>
      </c>
      <c r="R86" t="str">
        <f>IF(B86=1,VLOOKUP(A86,事業者情報!$A$10:$R$109,COLUMN(Q86),FALSE),IF(B86=2,R85,""))</f>
        <v/>
      </c>
      <c r="S86" t="str">
        <f>IF(B86=1,VLOOKUP(A86,事業者情報!$A$10:$R$109,COLUMN(R86),FALSE),IF(B86=2,S85,""))</f>
        <v/>
      </c>
      <c r="T86" t="str">
        <f>IFERROR(IF(VLOOKUP(A86,店舗・テナント!A86:$N$451,COLUMN(B86),FALSE)="","",VLOOKUP(A86,店舗・テナント!A86:$N$451,COLUMN(B86),FALSE)),"")</f>
        <v/>
      </c>
      <c r="U86" t="str">
        <f>IFERROR(IF(VLOOKUP(A86,店舗・テナント!A86:$N$451,COLUMN(C86),FALSE)="","",VLOOKUP(A86,店舗・テナント!A86:$N$451,COLUMN(C86),FALSE)),"")</f>
        <v/>
      </c>
      <c r="V86" t="str">
        <f>IFERROR(IF(VLOOKUP(A86,店舗・テナント!A86:$N$451,COLUMN(D86),FALSE)="","",VLOOKUP(A86,店舗・テナント!A86:$N$451,COLUMN(D86),FALSE)),"")</f>
        <v/>
      </c>
      <c r="W86" t="str">
        <f>IFERROR(IF(VLOOKUP(A86,店舗・テナント!A86:$N$451,COLUMN(E86),FALSE)="","",VLOOKUP(A86,店舗・テナント!A86:$N$451,COLUMN(E86),FALSE)),"")</f>
        <v/>
      </c>
      <c r="X86" t="str">
        <f>IFERROR(IF(VLOOKUP(A86,店舗・テナント!A86:$N$451,COLUMN(F86),FALSE)="","",VLOOKUP(A86,店舗・テナント!A86:$N$451,COLUMN(F86),FALSE)),"")</f>
        <v/>
      </c>
      <c r="Y86" t="str">
        <f>IFERROR(IF(VLOOKUP(A86,店舗・テナント!A86:$N$451,COLUMN(G86),FALSE)="","",VLOOKUP(A86,店舗・テナント!A86:$N$451,COLUMN(G86),FALSE)),"")</f>
        <v/>
      </c>
      <c r="Z86" t="str">
        <f>IFERROR(IF(VLOOKUP(A86,店舗・テナント!A86:$N$451,COLUMN(H86),FALSE)="","",VLOOKUP(A86,店舗・テナント!A86:$N$451,COLUMN(H86),FALSE)),"")</f>
        <v/>
      </c>
      <c r="AA86" t="str">
        <f>IFERROR(IF(VLOOKUP(A86,店舗・テナント!A86:$N$451,COLUMN(I86),FALSE)="","",VLOOKUP(A86,店舗・テナント!A86:$N$451,COLUMN(I86),FALSE)),"")</f>
        <v/>
      </c>
      <c r="AB86" t="str">
        <f>IFERROR(IF(VLOOKUP(A86,店舗・テナント!A86:$N$451,COLUMN(J86),FALSE)="","",VLOOKUP(A86,店舗・テナント!A86:$N$451,COLUMN(J86),FALSE)),"")</f>
        <v/>
      </c>
      <c r="AC86" t="str">
        <f>IFERROR(IF(VLOOKUP(A86,店舗・テナント!A86:$N$451,COLUMN(K86),FALSE)="","",VLOOKUP(A86,店舗・テナント!A86:$N$451,COLUMN(K86),FALSE)),"")</f>
        <v/>
      </c>
      <c r="AD86" t="str">
        <f>IFERROR(IF(VLOOKUP(A86,店舗・テナント!A86:$N$451,COLUMN(L86),FALSE)="","",VLOOKUP(A86,店舗・テナント!A86:$N$451,COLUMN(L86),FALSE)),"")</f>
        <v/>
      </c>
      <c r="AE86" t="str">
        <f>IFERROR(IF(VLOOKUP(A86,店舗・テナント!A86:$N$451,COLUMN(M86),FALSE)="","",VLOOKUP(A86,店舗・テナント!A86:$N$451,COLUMN(M86),FALSE)),"")</f>
        <v/>
      </c>
      <c r="AF86" t="str">
        <f>IFERROR(IF(VLOOKUP(A86,店舗・テナント!A86:$N$451,COLUMN(N86),FALSE)="","",VLOOKUP(A86,店舗・テナント!A86:$N$451,COLUMN(N86),FALSE)),"")</f>
        <v/>
      </c>
    </row>
    <row r="87" spans="1:32" x14ac:dyDescent="0.25">
      <c r="A87" t="str">
        <f>IF(VLOOKUP(ROW(A86),店舗・テナント!$A$4:$N$451,2,FALSE)&lt;&gt;"",ROW(A86),"")</f>
        <v/>
      </c>
      <c r="B87" t="str">
        <f>IFERROR(IF(VLOOKUP(A87,事業者情報!$A$10:$R$109,COLUMN(B87),FALSE)&lt;&gt;"",1,IF(VLOOKUP(A87,店舗・テナント!$A$4:$N$451,COLUMN(B87),FALSE)&lt;&gt;"",2,"")),"")</f>
        <v/>
      </c>
      <c r="C87" t="str">
        <f>IF(B87=1,VLOOKUP(A87,事業者情報!$A$10:$R$109,COLUMN(B87),FALSE),IF(B87=2,C86,""))</f>
        <v/>
      </c>
      <c r="D87" t="str">
        <f>IF(B87=1,VLOOKUP(A87,事業者情報!$A$10:$R$109,COLUMN(C87),FALSE),IF(B87=2,D86,""))</f>
        <v/>
      </c>
      <c r="E87" t="str">
        <f>IF(B87=1,VLOOKUP(A87,事業者情報!$A$10:$R$109,COLUMN(D87),FALSE),IF(B87=2,E86,""))</f>
        <v/>
      </c>
      <c r="F87" t="str">
        <f>IF(B87=1,VLOOKUP(A87,事業者情報!$A$10:$R$109,COLUMN(E87),FALSE),IF(B87=2,F86,""))</f>
        <v/>
      </c>
      <c r="G87" t="str">
        <f>IF(B87=1,VLOOKUP(A87,事業者情報!$A$10:$R$109,COLUMN(F87),FALSE),IF(B87=2,G86,""))</f>
        <v/>
      </c>
      <c r="H87" t="str">
        <f>IF(B87=1,VLOOKUP(A87,事業者情報!$A$10:$R$109,COLUMN(G87),FALSE),IF(B87=2,H86,""))</f>
        <v/>
      </c>
      <c r="I87" t="str">
        <f>IF(B87=1,VLOOKUP(A87,事業者情報!$A$10:$R$109,COLUMN(H87),FALSE),IF(B87=2,I86,""))</f>
        <v/>
      </c>
      <c r="J87" t="str">
        <f>IF(B87=1,VLOOKUP(A87,事業者情報!$A$10:$R$109,COLUMN(I87),FALSE),IF(B87=2,J86,""))</f>
        <v/>
      </c>
      <c r="K87" t="str">
        <f>IF(B87=1,VLOOKUP(A87,事業者情報!$A$10:$R$109,COLUMN(J87),FALSE),IF(B87=2,K86,""))</f>
        <v/>
      </c>
      <c r="L87" t="str">
        <f>IF(B87=1,VLOOKUP(A87,事業者情報!$A$10:$R$109,COLUMN(K87),FALSE),IF(B87=2,L86,""))</f>
        <v/>
      </c>
      <c r="M87" t="str">
        <f>IF(B87=1,VLOOKUP(A87,事業者情報!$A$10:$R$109,COLUMN(L87),FALSE),IF(B87=2,M86,""))</f>
        <v/>
      </c>
      <c r="N87" t="str">
        <f>IF(B87=1,VLOOKUP(A87,事業者情報!$A$10:$R$109,COLUMN(M87),FALSE),IF(B87=2,N86,""))</f>
        <v/>
      </c>
      <c r="O87" t="str">
        <f>IF(B87=1,VLOOKUP(A87,事業者情報!$A$10:$R$109,COLUMN(N87),FALSE),IF(B87=2,O86,""))</f>
        <v/>
      </c>
      <c r="P87" t="str">
        <f>IF(B87=1,VLOOKUP(A87,事業者情報!$A$10:$R$109,COLUMN(O87),FALSE),IF(B87=2,P86,""))</f>
        <v/>
      </c>
      <c r="Q87" t="str">
        <f>IF(B87=1,VLOOKUP(A87,事業者情報!$A$10:$R$109,COLUMN(P87),FALSE),IF(B87=2,Q86,""))</f>
        <v/>
      </c>
      <c r="R87" t="str">
        <f>IF(B87=1,VLOOKUP(A87,事業者情報!$A$10:$R$109,COLUMN(Q87),FALSE),IF(B87=2,R86,""))</f>
        <v/>
      </c>
      <c r="S87" t="str">
        <f>IF(B87=1,VLOOKUP(A87,事業者情報!$A$10:$R$109,COLUMN(R87),FALSE),IF(B87=2,S86,""))</f>
        <v/>
      </c>
      <c r="T87" t="str">
        <f>IFERROR(IF(VLOOKUP(A87,店舗・テナント!A87:$N$451,COLUMN(B87),FALSE)="","",VLOOKUP(A87,店舗・テナント!A87:$N$451,COLUMN(B87),FALSE)),"")</f>
        <v/>
      </c>
      <c r="U87" t="str">
        <f>IFERROR(IF(VLOOKUP(A87,店舗・テナント!A87:$N$451,COLUMN(C87),FALSE)="","",VLOOKUP(A87,店舗・テナント!A87:$N$451,COLUMN(C87),FALSE)),"")</f>
        <v/>
      </c>
      <c r="V87" t="str">
        <f>IFERROR(IF(VLOOKUP(A87,店舗・テナント!A87:$N$451,COLUMN(D87),FALSE)="","",VLOOKUP(A87,店舗・テナント!A87:$N$451,COLUMN(D87),FALSE)),"")</f>
        <v/>
      </c>
      <c r="W87" t="str">
        <f>IFERROR(IF(VLOOKUP(A87,店舗・テナント!A87:$N$451,COLUMN(E87),FALSE)="","",VLOOKUP(A87,店舗・テナント!A87:$N$451,COLUMN(E87),FALSE)),"")</f>
        <v/>
      </c>
      <c r="X87" t="str">
        <f>IFERROR(IF(VLOOKUP(A87,店舗・テナント!A87:$N$451,COLUMN(F87),FALSE)="","",VLOOKUP(A87,店舗・テナント!A87:$N$451,COLUMN(F87),FALSE)),"")</f>
        <v/>
      </c>
      <c r="Y87" t="str">
        <f>IFERROR(IF(VLOOKUP(A87,店舗・テナント!A87:$N$451,COLUMN(G87),FALSE)="","",VLOOKUP(A87,店舗・テナント!A87:$N$451,COLUMN(G87),FALSE)),"")</f>
        <v/>
      </c>
      <c r="Z87" t="str">
        <f>IFERROR(IF(VLOOKUP(A87,店舗・テナント!A87:$N$451,COLUMN(H87),FALSE)="","",VLOOKUP(A87,店舗・テナント!A87:$N$451,COLUMN(H87),FALSE)),"")</f>
        <v/>
      </c>
      <c r="AA87" t="str">
        <f>IFERROR(IF(VLOOKUP(A87,店舗・テナント!A87:$N$451,COLUMN(I87),FALSE)="","",VLOOKUP(A87,店舗・テナント!A87:$N$451,COLUMN(I87),FALSE)),"")</f>
        <v/>
      </c>
      <c r="AB87" t="str">
        <f>IFERROR(IF(VLOOKUP(A87,店舗・テナント!A87:$N$451,COLUMN(J87),FALSE)="","",VLOOKUP(A87,店舗・テナント!A87:$N$451,COLUMN(J87),FALSE)),"")</f>
        <v/>
      </c>
      <c r="AC87" t="str">
        <f>IFERROR(IF(VLOOKUP(A87,店舗・テナント!A87:$N$451,COLUMN(K87),FALSE)="","",VLOOKUP(A87,店舗・テナント!A87:$N$451,COLUMN(K87),FALSE)),"")</f>
        <v/>
      </c>
      <c r="AD87" t="str">
        <f>IFERROR(IF(VLOOKUP(A87,店舗・テナント!A87:$N$451,COLUMN(L87),FALSE)="","",VLOOKUP(A87,店舗・テナント!A87:$N$451,COLUMN(L87),FALSE)),"")</f>
        <v/>
      </c>
      <c r="AE87" t="str">
        <f>IFERROR(IF(VLOOKUP(A87,店舗・テナント!A87:$N$451,COLUMN(M87),FALSE)="","",VLOOKUP(A87,店舗・テナント!A87:$N$451,COLUMN(M87),FALSE)),"")</f>
        <v/>
      </c>
      <c r="AF87" t="str">
        <f>IFERROR(IF(VLOOKUP(A87,店舗・テナント!A87:$N$451,COLUMN(N87),FALSE)="","",VLOOKUP(A87,店舗・テナント!A87:$N$451,COLUMN(N87),FALSE)),"")</f>
        <v/>
      </c>
    </row>
    <row r="88" spans="1:32" x14ac:dyDescent="0.25">
      <c r="A88" t="str">
        <f>IF(VLOOKUP(ROW(A87),店舗・テナント!$A$4:$N$451,2,FALSE)&lt;&gt;"",ROW(A87),"")</f>
        <v/>
      </c>
      <c r="B88" t="str">
        <f>IFERROR(IF(VLOOKUP(A88,事業者情報!$A$10:$R$109,COLUMN(B88),FALSE)&lt;&gt;"",1,IF(VLOOKUP(A88,店舗・テナント!$A$4:$N$451,COLUMN(B88),FALSE)&lt;&gt;"",2,"")),"")</f>
        <v/>
      </c>
      <c r="C88" t="str">
        <f>IF(B88=1,VLOOKUP(A88,事業者情報!$A$10:$R$109,COLUMN(B88),FALSE),IF(B88=2,C87,""))</f>
        <v/>
      </c>
      <c r="D88" t="str">
        <f>IF(B88=1,VLOOKUP(A88,事業者情報!$A$10:$R$109,COLUMN(C88),FALSE),IF(B88=2,D87,""))</f>
        <v/>
      </c>
      <c r="E88" t="str">
        <f>IF(B88=1,VLOOKUP(A88,事業者情報!$A$10:$R$109,COLUMN(D88),FALSE),IF(B88=2,E87,""))</f>
        <v/>
      </c>
      <c r="F88" t="str">
        <f>IF(B88=1,VLOOKUP(A88,事業者情報!$A$10:$R$109,COLUMN(E88),FALSE),IF(B88=2,F87,""))</f>
        <v/>
      </c>
      <c r="G88" t="str">
        <f>IF(B88=1,VLOOKUP(A88,事業者情報!$A$10:$R$109,COLUMN(F88),FALSE),IF(B88=2,G87,""))</f>
        <v/>
      </c>
      <c r="H88" t="str">
        <f>IF(B88=1,VLOOKUP(A88,事業者情報!$A$10:$R$109,COLUMN(G88),FALSE),IF(B88=2,H87,""))</f>
        <v/>
      </c>
      <c r="I88" t="str">
        <f>IF(B88=1,VLOOKUP(A88,事業者情報!$A$10:$R$109,COLUMN(H88),FALSE),IF(B88=2,I87,""))</f>
        <v/>
      </c>
      <c r="J88" t="str">
        <f>IF(B88=1,VLOOKUP(A88,事業者情報!$A$10:$R$109,COLUMN(I88),FALSE),IF(B88=2,J87,""))</f>
        <v/>
      </c>
      <c r="K88" t="str">
        <f>IF(B88=1,VLOOKUP(A88,事業者情報!$A$10:$R$109,COLUMN(J88),FALSE),IF(B88=2,K87,""))</f>
        <v/>
      </c>
      <c r="L88" t="str">
        <f>IF(B88=1,VLOOKUP(A88,事業者情報!$A$10:$R$109,COLUMN(K88),FALSE),IF(B88=2,L87,""))</f>
        <v/>
      </c>
      <c r="M88" t="str">
        <f>IF(B88=1,VLOOKUP(A88,事業者情報!$A$10:$R$109,COLUMN(L88),FALSE),IF(B88=2,M87,""))</f>
        <v/>
      </c>
      <c r="N88" t="str">
        <f>IF(B88=1,VLOOKUP(A88,事業者情報!$A$10:$R$109,COLUMN(M88),FALSE),IF(B88=2,N87,""))</f>
        <v/>
      </c>
      <c r="O88" t="str">
        <f>IF(B88=1,VLOOKUP(A88,事業者情報!$A$10:$R$109,COLUMN(N88),FALSE),IF(B88=2,O87,""))</f>
        <v/>
      </c>
      <c r="P88" t="str">
        <f>IF(B88=1,VLOOKUP(A88,事業者情報!$A$10:$R$109,COLUMN(O88),FALSE),IF(B88=2,P87,""))</f>
        <v/>
      </c>
      <c r="Q88" t="str">
        <f>IF(B88=1,VLOOKUP(A88,事業者情報!$A$10:$R$109,COLUMN(P88),FALSE),IF(B88=2,Q87,""))</f>
        <v/>
      </c>
      <c r="R88" t="str">
        <f>IF(B88=1,VLOOKUP(A88,事業者情報!$A$10:$R$109,COLUMN(Q88),FALSE),IF(B88=2,R87,""))</f>
        <v/>
      </c>
      <c r="S88" t="str">
        <f>IF(B88=1,VLOOKUP(A88,事業者情報!$A$10:$R$109,COLUMN(R88),FALSE),IF(B88=2,S87,""))</f>
        <v/>
      </c>
      <c r="T88" t="str">
        <f>IFERROR(IF(VLOOKUP(A88,店舗・テナント!A88:$N$451,COLUMN(B88),FALSE)="","",VLOOKUP(A88,店舗・テナント!A88:$N$451,COLUMN(B88),FALSE)),"")</f>
        <v/>
      </c>
      <c r="U88" t="str">
        <f>IFERROR(IF(VLOOKUP(A88,店舗・テナント!A88:$N$451,COLUMN(C88),FALSE)="","",VLOOKUP(A88,店舗・テナント!A88:$N$451,COLUMN(C88),FALSE)),"")</f>
        <v/>
      </c>
      <c r="V88" t="str">
        <f>IFERROR(IF(VLOOKUP(A88,店舗・テナント!A88:$N$451,COLUMN(D88),FALSE)="","",VLOOKUP(A88,店舗・テナント!A88:$N$451,COLUMN(D88),FALSE)),"")</f>
        <v/>
      </c>
      <c r="W88" t="str">
        <f>IFERROR(IF(VLOOKUP(A88,店舗・テナント!A88:$N$451,COLUMN(E88),FALSE)="","",VLOOKUP(A88,店舗・テナント!A88:$N$451,COLUMN(E88),FALSE)),"")</f>
        <v/>
      </c>
      <c r="X88" t="str">
        <f>IFERROR(IF(VLOOKUP(A88,店舗・テナント!A88:$N$451,COLUMN(F88),FALSE)="","",VLOOKUP(A88,店舗・テナント!A88:$N$451,COLUMN(F88),FALSE)),"")</f>
        <v/>
      </c>
      <c r="Y88" t="str">
        <f>IFERROR(IF(VLOOKUP(A88,店舗・テナント!A88:$N$451,COLUMN(G88),FALSE)="","",VLOOKUP(A88,店舗・テナント!A88:$N$451,COLUMN(G88),FALSE)),"")</f>
        <v/>
      </c>
      <c r="Z88" t="str">
        <f>IFERROR(IF(VLOOKUP(A88,店舗・テナント!A88:$N$451,COLUMN(H88),FALSE)="","",VLOOKUP(A88,店舗・テナント!A88:$N$451,COLUMN(H88),FALSE)),"")</f>
        <v/>
      </c>
      <c r="AA88" t="str">
        <f>IFERROR(IF(VLOOKUP(A88,店舗・テナント!A88:$N$451,COLUMN(I88),FALSE)="","",VLOOKUP(A88,店舗・テナント!A88:$N$451,COLUMN(I88),FALSE)),"")</f>
        <v/>
      </c>
      <c r="AB88" t="str">
        <f>IFERROR(IF(VLOOKUP(A88,店舗・テナント!A88:$N$451,COLUMN(J88),FALSE)="","",VLOOKUP(A88,店舗・テナント!A88:$N$451,COLUMN(J88),FALSE)),"")</f>
        <v/>
      </c>
      <c r="AC88" t="str">
        <f>IFERROR(IF(VLOOKUP(A88,店舗・テナント!A88:$N$451,COLUMN(K88),FALSE)="","",VLOOKUP(A88,店舗・テナント!A88:$N$451,COLUMN(K88),FALSE)),"")</f>
        <v/>
      </c>
      <c r="AD88" t="str">
        <f>IFERROR(IF(VLOOKUP(A88,店舗・テナント!A88:$N$451,COLUMN(L88),FALSE)="","",VLOOKUP(A88,店舗・テナント!A88:$N$451,COLUMN(L88),FALSE)),"")</f>
        <v/>
      </c>
      <c r="AE88" t="str">
        <f>IFERROR(IF(VLOOKUP(A88,店舗・テナント!A88:$N$451,COLUMN(M88),FALSE)="","",VLOOKUP(A88,店舗・テナント!A88:$N$451,COLUMN(M88),FALSE)),"")</f>
        <v/>
      </c>
      <c r="AF88" t="str">
        <f>IFERROR(IF(VLOOKUP(A88,店舗・テナント!A88:$N$451,COLUMN(N88),FALSE)="","",VLOOKUP(A88,店舗・テナント!A88:$N$451,COLUMN(N88),FALSE)),"")</f>
        <v/>
      </c>
    </row>
    <row r="89" spans="1:32" x14ac:dyDescent="0.25">
      <c r="A89" t="str">
        <f>IF(VLOOKUP(ROW(A88),店舗・テナント!$A$4:$N$451,2,FALSE)&lt;&gt;"",ROW(A88),"")</f>
        <v/>
      </c>
      <c r="B89" t="str">
        <f>IFERROR(IF(VLOOKUP(A89,事業者情報!$A$10:$R$109,COLUMN(B89),FALSE)&lt;&gt;"",1,IF(VLOOKUP(A89,店舗・テナント!$A$4:$N$451,COLUMN(B89),FALSE)&lt;&gt;"",2,"")),"")</f>
        <v/>
      </c>
      <c r="C89" t="str">
        <f>IF(B89=1,VLOOKUP(A89,事業者情報!$A$10:$R$109,COLUMN(B89),FALSE),IF(B89=2,C88,""))</f>
        <v/>
      </c>
      <c r="D89" t="str">
        <f>IF(B89=1,VLOOKUP(A89,事業者情報!$A$10:$R$109,COLUMN(C89),FALSE),IF(B89=2,D88,""))</f>
        <v/>
      </c>
      <c r="E89" t="str">
        <f>IF(B89=1,VLOOKUP(A89,事業者情報!$A$10:$R$109,COLUMN(D89),FALSE),IF(B89=2,E88,""))</f>
        <v/>
      </c>
      <c r="F89" t="str">
        <f>IF(B89=1,VLOOKUP(A89,事業者情報!$A$10:$R$109,COLUMN(E89),FALSE),IF(B89=2,F88,""))</f>
        <v/>
      </c>
      <c r="G89" t="str">
        <f>IF(B89=1,VLOOKUP(A89,事業者情報!$A$10:$R$109,COLUMN(F89),FALSE),IF(B89=2,G88,""))</f>
        <v/>
      </c>
      <c r="H89" t="str">
        <f>IF(B89=1,VLOOKUP(A89,事業者情報!$A$10:$R$109,COLUMN(G89),FALSE),IF(B89=2,H88,""))</f>
        <v/>
      </c>
      <c r="I89" t="str">
        <f>IF(B89=1,VLOOKUP(A89,事業者情報!$A$10:$R$109,COLUMN(H89),FALSE),IF(B89=2,I88,""))</f>
        <v/>
      </c>
      <c r="J89" t="str">
        <f>IF(B89=1,VLOOKUP(A89,事業者情報!$A$10:$R$109,COLUMN(I89),FALSE),IF(B89=2,J88,""))</f>
        <v/>
      </c>
      <c r="K89" t="str">
        <f>IF(B89=1,VLOOKUP(A89,事業者情報!$A$10:$R$109,COLUMN(J89),FALSE),IF(B89=2,K88,""))</f>
        <v/>
      </c>
      <c r="L89" t="str">
        <f>IF(B89=1,VLOOKUP(A89,事業者情報!$A$10:$R$109,COLUMN(K89),FALSE),IF(B89=2,L88,""))</f>
        <v/>
      </c>
      <c r="M89" t="str">
        <f>IF(B89=1,VLOOKUP(A89,事業者情報!$A$10:$R$109,COLUMN(L89),FALSE),IF(B89=2,M88,""))</f>
        <v/>
      </c>
      <c r="N89" t="str">
        <f>IF(B89=1,VLOOKUP(A89,事業者情報!$A$10:$R$109,COLUMN(M89),FALSE),IF(B89=2,N88,""))</f>
        <v/>
      </c>
      <c r="O89" t="str">
        <f>IF(B89=1,VLOOKUP(A89,事業者情報!$A$10:$R$109,COLUMN(N89),FALSE),IF(B89=2,O88,""))</f>
        <v/>
      </c>
      <c r="P89" t="str">
        <f>IF(B89=1,VLOOKUP(A89,事業者情報!$A$10:$R$109,COLUMN(O89),FALSE),IF(B89=2,P88,""))</f>
        <v/>
      </c>
      <c r="Q89" t="str">
        <f>IF(B89=1,VLOOKUP(A89,事業者情報!$A$10:$R$109,COLUMN(P89),FALSE),IF(B89=2,Q88,""))</f>
        <v/>
      </c>
      <c r="R89" t="str">
        <f>IF(B89=1,VLOOKUP(A89,事業者情報!$A$10:$R$109,COLUMN(Q89),FALSE),IF(B89=2,R88,""))</f>
        <v/>
      </c>
      <c r="S89" t="str">
        <f>IF(B89=1,VLOOKUP(A89,事業者情報!$A$10:$R$109,COLUMN(R89),FALSE),IF(B89=2,S88,""))</f>
        <v/>
      </c>
      <c r="T89" t="str">
        <f>IFERROR(IF(VLOOKUP(A89,店舗・テナント!A89:$N$451,COLUMN(B89),FALSE)="","",VLOOKUP(A89,店舗・テナント!A89:$N$451,COLUMN(B89),FALSE)),"")</f>
        <v/>
      </c>
      <c r="U89" t="str">
        <f>IFERROR(IF(VLOOKUP(A89,店舗・テナント!A89:$N$451,COLUMN(C89),FALSE)="","",VLOOKUP(A89,店舗・テナント!A89:$N$451,COLUMN(C89),FALSE)),"")</f>
        <v/>
      </c>
      <c r="V89" t="str">
        <f>IFERROR(IF(VLOOKUP(A89,店舗・テナント!A89:$N$451,COLUMN(D89),FALSE)="","",VLOOKUP(A89,店舗・テナント!A89:$N$451,COLUMN(D89),FALSE)),"")</f>
        <v/>
      </c>
      <c r="W89" t="str">
        <f>IFERROR(IF(VLOOKUP(A89,店舗・テナント!A89:$N$451,COLUMN(E89),FALSE)="","",VLOOKUP(A89,店舗・テナント!A89:$N$451,COLUMN(E89),FALSE)),"")</f>
        <v/>
      </c>
      <c r="X89" t="str">
        <f>IFERROR(IF(VLOOKUP(A89,店舗・テナント!A89:$N$451,COLUMN(F89),FALSE)="","",VLOOKUP(A89,店舗・テナント!A89:$N$451,COLUMN(F89),FALSE)),"")</f>
        <v/>
      </c>
      <c r="Y89" t="str">
        <f>IFERROR(IF(VLOOKUP(A89,店舗・テナント!A89:$N$451,COLUMN(G89),FALSE)="","",VLOOKUP(A89,店舗・テナント!A89:$N$451,COLUMN(G89),FALSE)),"")</f>
        <v/>
      </c>
      <c r="Z89" t="str">
        <f>IFERROR(IF(VLOOKUP(A89,店舗・テナント!A89:$N$451,COLUMN(H89),FALSE)="","",VLOOKUP(A89,店舗・テナント!A89:$N$451,COLUMN(H89),FALSE)),"")</f>
        <v/>
      </c>
      <c r="AA89" t="str">
        <f>IFERROR(IF(VLOOKUP(A89,店舗・テナント!A89:$N$451,COLUMN(I89),FALSE)="","",VLOOKUP(A89,店舗・テナント!A89:$N$451,COLUMN(I89),FALSE)),"")</f>
        <v/>
      </c>
      <c r="AB89" t="str">
        <f>IFERROR(IF(VLOOKUP(A89,店舗・テナント!A89:$N$451,COLUMN(J89),FALSE)="","",VLOOKUP(A89,店舗・テナント!A89:$N$451,COLUMN(J89),FALSE)),"")</f>
        <v/>
      </c>
      <c r="AC89" t="str">
        <f>IFERROR(IF(VLOOKUP(A89,店舗・テナント!A89:$N$451,COLUMN(K89),FALSE)="","",VLOOKUP(A89,店舗・テナント!A89:$N$451,COLUMN(K89),FALSE)),"")</f>
        <v/>
      </c>
      <c r="AD89" t="str">
        <f>IFERROR(IF(VLOOKUP(A89,店舗・テナント!A89:$N$451,COLUMN(L89),FALSE)="","",VLOOKUP(A89,店舗・テナント!A89:$N$451,COLUMN(L89),FALSE)),"")</f>
        <v/>
      </c>
      <c r="AE89" t="str">
        <f>IFERROR(IF(VLOOKUP(A89,店舗・テナント!A89:$N$451,COLUMN(M89),FALSE)="","",VLOOKUP(A89,店舗・テナント!A89:$N$451,COLUMN(M89),FALSE)),"")</f>
        <v/>
      </c>
      <c r="AF89" t="str">
        <f>IFERROR(IF(VLOOKUP(A89,店舗・テナント!A89:$N$451,COLUMN(N89),FALSE)="","",VLOOKUP(A89,店舗・テナント!A89:$N$451,COLUMN(N89),FALSE)),"")</f>
        <v/>
      </c>
    </row>
    <row r="90" spans="1:32" x14ac:dyDescent="0.25">
      <c r="A90" t="str">
        <f>IF(VLOOKUP(ROW(A89),店舗・テナント!$A$4:$N$451,2,FALSE)&lt;&gt;"",ROW(A89),"")</f>
        <v/>
      </c>
      <c r="B90" t="str">
        <f>IFERROR(IF(VLOOKUP(A90,事業者情報!$A$10:$R$109,COLUMN(B90),FALSE)&lt;&gt;"",1,IF(VLOOKUP(A90,店舗・テナント!$A$4:$N$451,COLUMN(B90),FALSE)&lt;&gt;"",2,"")),"")</f>
        <v/>
      </c>
      <c r="C90" t="str">
        <f>IF(B90=1,VLOOKUP(A90,事業者情報!$A$10:$R$109,COLUMN(B90),FALSE),IF(B90=2,C89,""))</f>
        <v/>
      </c>
      <c r="D90" t="str">
        <f>IF(B90=1,VLOOKUP(A90,事業者情報!$A$10:$R$109,COLUMN(C90),FALSE),IF(B90=2,D89,""))</f>
        <v/>
      </c>
      <c r="E90" t="str">
        <f>IF(B90=1,VLOOKUP(A90,事業者情報!$A$10:$R$109,COLUMN(D90),FALSE),IF(B90=2,E89,""))</f>
        <v/>
      </c>
      <c r="F90" t="str">
        <f>IF(B90=1,VLOOKUP(A90,事業者情報!$A$10:$R$109,COLUMN(E90),FALSE),IF(B90=2,F89,""))</f>
        <v/>
      </c>
      <c r="G90" t="str">
        <f>IF(B90=1,VLOOKUP(A90,事業者情報!$A$10:$R$109,COLUMN(F90),FALSE),IF(B90=2,G89,""))</f>
        <v/>
      </c>
      <c r="H90" t="str">
        <f>IF(B90=1,VLOOKUP(A90,事業者情報!$A$10:$R$109,COLUMN(G90),FALSE),IF(B90=2,H89,""))</f>
        <v/>
      </c>
      <c r="I90" t="str">
        <f>IF(B90=1,VLOOKUP(A90,事業者情報!$A$10:$R$109,COLUMN(H90),FALSE),IF(B90=2,I89,""))</f>
        <v/>
      </c>
      <c r="J90" t="str">
        <f>IF(B90=1,VLOOKUP(A90,事業者情報!$A$10:$R$109,COLUMN(I90),FALSE),IF(B90=2,J89,""))</f>
        <v/>
      </c>
      <c r="K90" t="str">
        <f>IF(B90=1,VLOOKUP(A90,事業者情報!$A$10:$R$109,COLUMN(J90),FALSE),IF(B90=2,K89,""))</f>
        <v/>
      </c>
      <c r="L90" t="str">
        <f>IF(B90=1,VLOOKUP(A90,事業者情報!$A$10:$R$109,COLUMN(K90),FALSE),IF(B90=2,L89,""))</f>
        <v/>
      </c>
      <c r="M90" t="str">
        <f>IF(B90=1,VLOOKUP(A90,事業者情報!$A$10:$R$109,COLUMN(L90),FALSE),IF(B90=2,M89,""))</f>
        <v/>
      </c>
      <c r="N90" t="str">
        <f>IF(B90=1,VLOOKUP(A90,事業者情報!$A$10:$R$109,COLUMN(M90),FALSE),IF(B90=2,N89,""))</f>
        <v/>
      </c>
      <c r="O90" t="str">
        <f>IF(B90=1,VLOOKUP(A90,事業者情報!$A$10:$R$109,COLUMN(N90),FALSE),IF(B90=2,O89,""))</f>
        <v/>
      </c>
      <c r="P90" t="str">
        <f>IF(B90=1,VLOOKUP(A90,事業者情報!$A$10:$R$109,COLUMN(O90),FALSE),IF(B90=2,P89,""))</f>
        <v/>
      </c>
      <c r="Q90" t="str">
        <f>IF(B90=1,VLOOKUP(A90,事業者情報!$A$10:$R$109,COLUMN(P90),FALSE),IF(B90=2,Q89,""))</f>
        <v/>
      </c>
      <c r="R90" t="str">
        <f>IF(B90=1,VLOOKUP(A90,事業者情報!$A$10:$R$109,COLUMN(Q90),FALSE),IF(B90=2,R89,""))</f>
        <v/>
      </c>
      <c r="S90" t="str">
        <f>IF(B90=1,VLOOKUP(A90,事業者情報!$A$10:$R$109,COLUMN(R90),FALSE),IF(B90=2,S89,""))</f>
        <v/>
      </c>
      <c r="T90" t="str">
        <f>IFERROR(IF(VLOOKUP(A90,店舗・テナント!A90:$N$451,COLUMN(B90),FALSE)="","",VLOOKUP(A90,店舗・テナント!A90:$N$451,COLUMN(B90),FALSE)),"")</f>
        <v/>
      </c>
      <c r="U90" t="str">
        <f>IFERROR(IF(VLOOKUP(A90,店舗・テナント!A90:$N$451,COLUMN(C90),FALSE)="","",VLOOKUP(A90,店舗・テナント!A90:$N$451,COLUMN(C90),FALSE)),"")</f>
        <v/>
      </c>
      <c r="V90" t="str">
        <f>IFERROR(IF(VLOOKUP(A90,店舗・テナント!A90:$N$451,COLUMN(D90),FALSE)="","",VLOOKUP(A90,店舗・テナント!A90:$N$451,COLUMN(D90),FALSE)),"")</f>
        <v/>
      </c>
      <c r="W90" t="str">
        <f>IFERROR(IF(VLOOKUP(A90,店舗・テナント!A90:$N$451,COLUMN(E90),FALSE)="","",VLOOKUP(A90,店舗・テナント!A90:$N$451,COLUMN(E90),FALSE)),"")</f>
        <v/>
      </c>
      <c r="X90" t="str">
        <f>IFERROR(IF(VLOOKUP(A90,店舗・テナント!A90:$N$451,COLUMN(F90),FALSE)="","",VLOOKUP(A90,店舗・テナント!A90:$N$451,COLUMN(F90),FALSE)),"")</f>
        <v/>
      </c>
      <c r="Y90" t="str">
        <f>IFERROR(IF(VLOOKUP(A90,店舗・テナント!A90:$N$451,COLUMN(G90),FALSE)="","",VLOOKUP(A90,店舗・テナント!A90:$N$451,COLUMN(G90),FALSE)),"")</f>
        <v/>
      </c>
      <c r="Z90" t="str">
        <f>IFERROR(IF(VLOOKUP(A90,店舗・テナント!A90:$N$451,COLUMN(H90),FALSE)="","",VLOOKUP(A90,店舗・テナント!A90:$N$451,COLUMN(H90),FALSE)),"")</f>
        <v/>
      </c>
      <c r="AA90" t="str">
        <f>IFERROR(IF(VLOOKUP(A90,店舗・テナント!A90:$N$451,COLUMN(I90),FALSE)="","",VLOOKUP(A90,店舗・テナント!A90:$N$451,COLUMN(I90),FALSE)),"")</f>
        <v/>
      </c>
      <c r="AB90" t="str">
        <f>IFERROR(IF(VLOOKUP(A90,店舗・テナント!A90:$N$451,COLUMN(J90),FALSE)="","",VLOOKUP(A90,店舗・テナント!A90:$N$451,COLUMN(J90),FALSE)),"")</f>
        <v/>
      </c>
      <c r="AC90" t="str">
        <f>IFERROR(IF(VLOOKUP(A90,店舗・テナント!A90:$N$451,COLUMN(K90),FALSE)="","",VLOOKUP(A90,店舗・テナント!A90:$N$451,COLUMN(K90),FALSE)),"")</f>
        <v/>
      </c>
      <c r="AD90" t="str">
        <f>IFERROR(IF(VLOOKUP(A90,店舗・テナント!A90:$N$451,COLUMN(L90),FALSE)="","",VLOOKUP(A90,店舗・テナント!A90:$N$451,COLUMN(L90),FALSE)),"")</f>
        <v/>
      </c>
      <c r="AE90" t="str">
        <f>IFERROR(IF(VLOOKUP(A90,店舗・テナント!A90:$N$451,COLUMN(M90),FALSE)="","",VLOOKUP(A90,店舗・テナント!A90:$N$451,COLUMN(M90),FALSE)),"")</f>
        <v/>
      </c>
      <c r="AF90" t="str">
        <f>IFERROR(IF(VLOOKUP(A90,店舗・テナント!A90:$N$451,COLUMN(N90),FALSE)="","",VLOOKUP(A90,店舗・テナント!A90:$N$451,COLUMN(N90),FALSE)),"")</f>
        <v/>
      </c>
    </row>
    <row r="91" spans="1:32" x14ac:dyDescent="0.25">
      <c r="A91" t="str">
        <f>IF(VLOOKUP(ROW(A90),店舗・テナント!$A$4:$N$451,2,FALSE)&lt;&gt;"",ROW(A90),"")</f>
        <v/>
      </c>
      <c r="B91" t="str">
        <f>IFERROR(IF(VLOOKUP(A91,事業者情報!$A$10:$R$109,COLUMN(B91),FALSE)&lt;&gt;"",1,IF(VLOOKUP(A91,店舗・テナント!$A$4:$N$451,COLUMN(B91),FALSE)&lt;&gt;"",2,"")),"")</f>
        <v/>
      </c>
      <c r="C91" t="str">
        <f>IF(B91=1,VLOOKUP(A91,事業者情報!$A$10:$R$109,COLUMN(B91),FALSE),IF(B91=2,C90,""))</f>
        <v/>
      </c>
      <c r="D91" t="str">
        <f>IF(B91=1,VLOOKUP(A91,事業者情報!$A$10:$R$109,COLUMN(C91),FALSE),IF(B91=2,D90,""))</f>
        <v/>
      </c>
      <c r="E91" t="str">
        <f>IF(B91=1,VLOOKUP(A91,事業者情報!$A$10:$R$109,COLUMN(D91),FALSE),IF(B91=2,E90,""))</f>
        <v/>
      </c>
      <c r="F91" t="str">
        <f>IF(B91=1,VLOOKUP(A91,事業者情報!$A$10:$R$109,COLUMN(E91),FALSE),IF(B91=2,F90,""))</f>
        <v/>
      </c>
      <c r="G91" t="str">
        <f>IF(B91=1,VLOOKUP(A91,事業者情報!$A$10:$R$109,COLUMN(F91),FALSE),IF(B91=2,G90,""))</f>
        <v/>
      </c>
      <c r="H91" t="str">
        <f>IF(B91=1,VLOOKUP(A91,事業者情報!$A$10:$R$109,COLUMN(G91),FALSE),IF(B91=2,H90,""))</f>
        <v/>
      </c>
      <c r="I91" t="str">
        <f>IF(B91=1,VLOOKUP(A91,事業者情報!$A$10:$R$109,COLUMN(H91),FALSE),IF(B91=2,I90,""))</f>
        <v/>
      </c>
      <c r="J91" t="str">
        <f>IF(B91=1,VLOOKUP(A91,事業者情報!$A$10:$R$109,COLUMN(I91),FALSE),IF(B91=2,J90,""))</f>
        <v/>
      </c>
      <c r="K91" t="str">
        <f>IF(B91=1,VLOOKUP(A91,事業者情報!$A$10:$R$109,COLUMN(J91),FALSE),IF(B91=2,K90,""))</f>
        <v/>
      </c>
      <c r="L91" t="str">
        <f>IF(B91=1,VLOOKUP(A91,事業者情報!$A$10:$R$109,COLUMN(K91),FALSE),IF(B91=2,L90,""))</f>
        <v/>
      </c>
      <c r="M91" t="str">
        <f>IF(B91=1,VLOOKUP(A91,事業者情報!$A$10:$R$109,COLUMN(L91),FALSE),IF(B91=2,M90,""))</f>
        <v/>
      </c>
      <c r="N91" t="str">
        <f>IF(B91=1,VLOOKUP(A91,事業者情報!$A$10:$R$109,COLUMN(M91),FALSE),IF(B91=2,N90,""))</f>
        <v/>
      </c>
      <c r="O91" t="str">
        <f>IF(B91=1,VLOOKUP(A91,事業者情報!$A$10:$R$109,COLUMN(N91),FALSE),IF(B91=2,O90,""))</f>
        <v/>
      </c>
      <c r="P91" t="str">
        <f>IF(B91=1,VLOOKUP(A91,事業者情報!$A$10:$R$109,COLUMN(O91),FALSE),IF(B91=2,P90,""))</f>
        <v/>
      </c>
      <c r="Q91" t="str">
        <f>IF(B91=1,VLOOKUP(A91,事業者情報!$A$10:$R$109,COLUMN(P91),FALSE),IF(B91=2,Q90,""))</f>
        <v/>
      </c>
      <c r="R91" t="str">
        <f>IF(B91=1,VLOOKUP(A91,事業者情報!$A$10:$R$109,COLUMN(Q91),FALSE),IF(B91=2,R90,""))</f>
        <v/>
      </c>
      <c r="S91" t="str">
        <f>IF(B91=1,VLOOKUP(A91,事業者情報!$A$10:$R$109,COLUMN(R91),FALSE),IF(B91=2,S90,""))</f>
        <v/>
      </c>
      <c r="T91" t="str">
        <f>IFERROR(IF(VLOOKUP(A91,店舗・テナント!A91:$N$451,COLUMN(B91),FALSE)="","",VLOOKUP(A91,店舗・テナント!A91:$N$451,COLUMN(B91),FALSE)),"")</f>
        <v/>
      </c>
      <c r="U91" t="str">
        <f>IFERROR(IF(VLOOKUP(A91,店舗・テナント!A91:$N$451,COLUMN(C91),FALSE)="","",VLOOKUP(A91,店舗・テナント!A91:$N$451,COLUMN(C91),FALSE)),"")</f>
        <v/>
      </c>
      <c r="V91" t="str">
        <f>IFERROR(IF(VLOOKUP(A91,店舗・テナント!A91:$N$451,COLUMN(D91),FALSE)="","",VLOOKUP(A91,店舗・テナント!A91:$N$451,COLUMN(D91),FALSE)),"")</f>
        <v/>
      </c>
      <c r="W91" t="str">
        <f>IFERROR(IF(VLOOKUP(A91,店舗・テナント!A91:$N$451,COLUMN(E91),FALSE)="","",VLOOKUP(A91,店舗・テナント!A91:$N$451,COLUMN(E91),FALSE)),"")</f>
        <v/>
      </c>
      <c r="X91" t="str">
        <f>IFERROR(IF(VLOOKUP(A91,店舗・テナント!A91:$N$451,COLUMN(F91),FALSE)="","",VLOOKUP(A91,店舗・テナント!A91:$N$451,COLUMN(F91),FALSE)),"")</f>
        <v/>
      </c>
      <c r="Y91" t="str">
        <f>IFERROR(IF(VLOOKUP(A91,店舗・テナント!A91:$N$451,COLUMN(G91),FALSE)="","",VLOOKUP(A91,店舗・テナント!A91:$N$451,COLUMN(G91),FALSE)),"")</f>
        <v/>
      </c>
      <c r="Z91" t="str">
        <f>IFERROR(IF(VLOOKUP(A91,店舗・テナント!A91:$N$451,COLUMN(H91),FALSE)="","",VLOOKUP(A91,店舗・テナント!A91:$N$451,COLUMN(H91),FALSE)),"")</f>
        <v/>
      </c>
      <c r="AA91" t="str">
        <f>IFERROR(IF(VLOOKUP(A91,店舗・テナント!A91:$N$451,COLUMN(I91),FALSE)="","",VLOOKUP(A91,店舗・テナント!A91:$N$451,COLUMN(I91),FALSE)),"")</f>
        <v/>
      </c>
      <c r="AB91" t="str">
        <f>IFERROR(IF(VLOOKUP(A91,店舗・テナント!A91:$N$451,COLUMN(J91),FALSE)="","",VLOOKUP(A91,店舗・テナント!A91:$N$451,COLUMN(J91),FALSE)),"")</f>
        <v/>
      </c>
      <c r="AC91" t="str">
        <f>IFERROR(IF(VLOOKUP(A91,店舗・テナント!A91:$N$451,COLUMN(K91),FALSE)="","",VLOOKUP(A91,店舗・テナント!A91:$N$451,COLUMN(K91),FALSE)),"")</f>
        <v/>
      </c>
      <c r="AD91" t="str">
        <f>IFERROR(IF(VLOOKUP(A91,店舗・テナント!A91:$N$451,COLUMN(L91),FALSE)="","",VLOOKUP(A91,店舗・テナント!A91:$N$451,COLUMN(L91),FALSE)),"")</f>
        <v/>
      </c>
      <c r="AE91" t="str">
        <f>IFERROR(IF(VLOOKUP(A91,店舗・テナント!A91:$N$451,COLUMN(M91),FALSE)="","",VLOOKUP(A91,店舗・テナント!A91:$N$451,COLUMN(M91),FALSE)),"")</f>
        <v/>
      </c>
      <c r="AF91" t="str">
        <f>IFERROR(IF(VLOOKUP(A91,店舗・テナント!A91:$N$451,COLUMN(N91),FALSE)="","",VLOOKUP(A91,店舗・テナント!A91:$N$451,COLUMN(N91),FALSE)),"")</f>
        <v/>
      </c>
    </row>
    <row r="92" spans="1:32" x14ac:dyDescent="0.25">
      <c r="A92" t="str">
        <f>IF(VLOOKUP(ROW(A91),店舗・テナント!$A$4:$N$451,2,FALSE)&lt;&gt;"",ROW(A91),"")</f>
        <v/>
      </c>
      <c r="B92" t="str">
        <f>IFERROR(IF(VLOOKUP(A92,事業者情報!$A$10:$R$109,COLUMN(B92),FALSE)&lt;&gt;"",1,IF(VLOOKUP(A92,店舗・テナント!$A$4:$N$451,COLUMN(B92),FALSE)&lt;&gt;"",2,"")),"")</f>
        <v/>
      </c>
      <c r="C92" t="str">
        <f>IF(B92=1,VLOOKUP(A92,事業者情報!$A$10:$R$109,COLUMN(B92),FALSE),IF(B92=2,C91,""))</f>
        <v/>
      </c>
      <c r="D92" t="str">
        <f>IF(B92=1,VLOOKUP(A92,事業者情報!$A$10:$R$109,COLUMN(C92),FALSE),IF(B92=2,D91,""))</f>
        <v/>
      </c>
      <c r="E92" t="str">
        <f>IF(B92=1,VLOOKUP(A92,事業者情報!$A$10:$R$109,COLUMN(D92),FALSE),IF(B92=2,E91,""))</f>
        <v/>
      </c>
      <c r="F92" t="str">
        <f>IF(B92=1,VLOOKUP(A92,事業者情報!$A$10:$R$109,COLUMN(E92),FALSE),IF(B92=2,F91,""))</f>
        <v/>
      </c>
      <c r="G92" t="str">
        <f>IF(B92=1,VLOOKUP(A92,事業者情報!$A$10:$R$109,COLUMN(F92),FALSE),IF(B92=2,G91,""))</f>
        <v/>
      </c>
      <c r="H92" t="str">
        <f>IF(B92=1,VLOOKUP(A92,事業者情報!$A$10:$R$109,COLUMN(G92),FALSE),IF(B92=2,H91,""))</f>
        <v/>
      </c>
      <c r="I92" t="str">
        <f>IF(B92=1,VLOOKUP(A92,事業者情報!$A$10:$R$109,COLUMN(H92),FALSE),IF(B92=2,I91,""))</f>
        <v/>
      </c>
      <c r="J92" t="str">
        <f>IF(B92=1,VLOOKUP(A92,事業者情報!$A$10:$R$109,COLUMN(I92),FALSE),IF(B92=2,J91,""))</f>
        <v/>
      </c>
      <c r="K92" t="str">
        <f>IF(B92=1,VLOOKUP(A92,事業者情報!$A$10:$R$109,COLUMN(J92),FALSE),IF(B92=2,K91,""))</f>
        <v/>
      </c>
      <c r="L92" t="str">
        <f>IF(B92=1,VLOOKUP(A92,事業者情報!$A$10:$R$109,COLUMN(K92),FALSE),IF(B92=2,L91,""))</f>
        <v/>
      </c>
      <c r="M92" t="str">
        <f>IF(B92=1,VLOOKUP(A92,事業者情報!$A$10:$R$109,COLUMN(L92),FALSE),IF(B92=2,M91,""))</f>
        <v/>
      </c>
      <c r="N92" t="str">
        <f>IF(B92=1,VLOOKUP(A92,事業者情報!$A$10:$R$109,COLUMN(M92),FALSE),IF(B92=2,N91,""))</f>
        <v/>
      </c>
      <c r="O92" t="str">
        <f>IF(B92=1,VLOOKUP(A92,事業者情報!$A$10:$R$109,COLUMN(N92),FALSE),IF(B92=2,O91,""))</f>
        <v/>
      </c>
      <c r="P92" t="str">
        <f>IF(B92=1,VLOOKUP(A92,事業者情報!$A$10:$R$109,COLUMN(O92),FALSE),IF(B92=2,P91,""))</f>
        <v/>
      </c>
      <c r="Q92" t="str">
        <f>IF(B92=1,VLOOKUP(A92,事業者情報!$A$10:$R$109,COLUMN(P92),FALSE),IF(B92=2,Q91,""))</f>
        <v/>
      </c>
      <c r="R92" t="str">
        <f>IF(B92=1,VLOOKUP(A92,事業者情報!$A$10:$R$109,COLUMN(Q92),FALSE),IF(B92=2,R91,""))</f>
        <v/>
      </c>
      <c r="S92" t="str">
        <f>IF(B92=1,VLOOKUP(A92,事業者情報!$A$10:$R$109,COLUMN(R92),FALSE),IF(B92=2,S91,""))</f>
        <v/>
      </c>
      <c r="T92" t="str">
        <f>IFERROR(IF(VLOOKUP(A92,店舗・テナント!A92:$N$451,COLUMN(B92),FALSE)="","",VLOOKUP(A92,店舗・テナント!A92:$N$451,COLUMN(B92),FALSE)),"")</f>
        <v/>
      </c>
      <c r="U92" t="str">
        <f>IFERROR(IF(VLOOKUP(A92,店舗・テナント!A92:$N$451,COLUMN(C92),FALSE)="","",VLOOKUP(A92,店舗・テナント!A92:$N$451,COLUMN(C92),FALSE)),"")</f>
        <v/>
      </c>
      <c r="V92" t="str">
        <f>IFERROR(IF(VLOOKUP(A92,店舗・テナント!A92:$N$451,COLUMN(D92),FALSE)="","",VLOOKUP(A92,店舗・テナント!A92:$N$451,COLUMN(D92),FALSE)),"")</f>
        <v/>
      </c>
      <c r="W92" t="str">
        <f>IFERROR(IF(VLOOKUP(A92,店舗・テナント!A92:$N$451,COLUMN(E92),FALSE)="","",VLOOKUP(A92,店舗・テナント!A92:$N$451,COLUMN(E92),FALSE)),"")</f>
        <v/>
      </c>
      <c r="X92" t="str">
        <f>IFERROR(IF(VLOOKUP(A92,店舗・テナント!A92:$N$451,COLUMN(F92),FALSE)="","",VLOOKUP(A92,店舗・テナント!A92:$N$451,COLUMN(F92),FALSE)),"")</f>
        <v/>
      </c>
      <c r="Y92" t="str">
        <f>IFERROR(IF(VLOOKUP(A92,店舗・テナント!A92:$N$451,COLUMN(G92),FALSE)="","",VLOOKUP(A92,店舗・テナント!A92:$N$451,COLUMN(G92),FALSE)),"")</f>
        <v/>
      </c>
      <c r="Z92" t="str">
        <f>IFERROR(IF(VLOOKUP(A92,店舗・テナント!A92:$N$451,COLUMN(H92),FALSE)="","",VLOOKUP(A92,店舗・テナント!A92:$N$451,COLUMN(H92),FALSE)),"")</f>
        <v/>
      </c>
      <c r="AA92" t="str">
        <f>IFERROR(IF(VLOOKUP(A92,店舗・テナント!A92:$N$451,COLUMN(I92),FALSE)="","",VLOOKUP(A92,店舗・テナント!A92:$N$451,COLUMN(I92),FALSE)),"")</f>
        <v/>
      </c>
      <c r="AB92" t="str">
        <f>IFERROR(IF(VLOOKUP(A92,店舗・テナント!A92:$N$451,COLUMN(J92),FALSE)="","",VLOOKUP(A92,店舗・テナント!A92:$N$451,COLUMN(J92),FALSE)),"")</f>
        <v/>
      </c>
      <c r="AC92" t="str">
        <f>IFERROR(IF(VLOOKUP(A92,店舗・テナント!A92:$N$451,COLUMN(K92),FALSE)="","",VLOOKUP(A92,店舗・テナント!A92:$N$451,COLUMN(K92),FALSE)),"")</f>
        <v/>
      </c>
      <c r="AD92" t="str">
        <f>IFERROR(IF(VLOOKUP(A92,店舗・テナント!A92:$N$451,COLUMN(L92),FALSE)="","",VLOOKUP(A92,店舗・テナント!A92:$N$451,COLUMN(L92),FALSE)),"")</f>
        <v/>
      </c>
      <c r="AE92" t="str">
        <f>IFERROR(IF(VLOOKUP(A92,店舗・テナント!A92:$N$451,COLUMN(M92),FALSE)="","",VLOOKUP(A92,店舗・テナント!A92:$N$451,COLUMN(M92),FALSE)),"")</f>
        <v/>
      </c>
      <c r="AF92" t="str">
        <f>IFERROR(IF(VLOOKUP(A92,店舗・テナント!A92:$N$451,COLUMN(N92),FALSE)="","",VLOOKUP(A92,店舗・テナント!A92:$N$451,COLUMN(N92),FALSE)),"")</f>
        <v/>
      </c>
    </row>
    <row r="93" spans="1:32" x14ac:dyDescent="0.25">
      <c r="A93" t="str">
        <f>IF(VLOOKUP(ROW(A92),店舗・テナント!$A$4:$N$451,2,FALSE)&lt;&gt;"",ROW(A92),"")</f>
        <v/>
      </c>
      <c r="B93" t="str">
        <f>IFERROR(IF(VLOOKUP(A93,事業者情報!$A$10:$R$109,COLUMN(B93),FALSE)&lt;&gt;"",1,IF(VLOOKUP(A93,店舗・テナント!$A$4:$N$451,COLUMN(B93),FALSE)&lt;&gt;"",2,"")),"")</f>
        <v/>
      </c>
      <c r="C93" t="str">
        <f>IF(B93=1,VLOOKUP(A93,事業者情報!$A$10:$R$109,COLUMN(B93),FALSE),IF(B93=2,C92,""))</f>
        <v/>
      </c>
      <c r="D93" t="str">
        <f>IF(B93=1,VLOOKUP(A93,事業者情報!$A$10:$R$109,COLUMN(C93),FALSE),IF(B93=2,D92,""))</f>
        <v/>
      </c>
      <c r="E93" t="str">
        <f>IF(B93=1,VLOOKUP(A93,事業者情報!$A$10:$R$109,COLUMN(D93),FALSE),IF(B93=2,E92,""))</f>
        <v/>
      </c>
      <c r="F93" t="str">
        <f>IF(B93=1,VLOOKUP(A93,事業者情報!$A$10:$R$109,COLUMN(E93),FALSE),IF(B93=2,F92,""))</f>
        <v/>
      </c>
      <c r="G93" t="str">
        <f>IF(B93=1,VLOOKUP(A93,事業者情報!$A$10:$R$109,COLUMN(F93),FALSE),IF(B93=2,G92,""))</f>
        <v/>
      </c>
      <c r="H93" t="str">
        <f>IF(B93=1,VLOOKUP(A93,事業者情報!$A$10:$R$109,COLUMN(G93),FALSE),IF(B93=2,H92,""))</f>
        <v/>
      </c>
      <c r="I93" t="str">
        <f>IF(B93=1,VLOOKUP(A93,事業者情報!$A$10:$R$109,COLUMN(H93),FALSE),IF(B93=2,I92,""))</f>
        <v/>
      </c>
      <c r="J93" t="str">
        <f>IF(B93=1,VLOOKUP(A93,事業者情報!$A$10:$R$109,COLUMN(I93),FALSE),IF(B93=2,J92,""))</f>
        <v/>
      </c>
      <c r="K93" t="str">
        <f>IF(B93=1,VLOOKUP(A93,事業者情報!$A$10:$R$109,COLUMN(J93),FALSE),IF(B93=2,K92,""))</f>
        <v/>
      </c>
      <c r="L93" t="str">
        <f>IF(B93=1,VLOOKUP(A93,事業者情報!$A$10:$R$109,COLUMN(K93),FALSE),IF(B93=2,L92,""))</f>
        <v/>
      </c>
      <c r="M93" t="str">
        <f>IF(B93=1,VLOOKUP(A93,事業者情報!$A$10:$R$109,COLUMN(L93),FALSE),IF(B93=2,M92,""))</f>
        <v/>
      </c>
      <c r="N93" t="str">
        <f>IF(B93=1,VLOOKUP(A93,事業者情報!$A$10:$R$109,COLUMN(M93),FALSE),IF(B93=2,N92,""))</f>
        <v/>
      </c>
      <c r="O93" t="str">
        <f>IF(B93=1,VLOOKUP(A93,事業者情報!$A$10:$R$109,COLUMN(N93),FALSE),IF(B93=2,O92,""))</f>
        <v/>
      </c>
      <c r="P93" t="str">
        <f>IF(B93=1,VLOOKUP(A93,事業者情報!$A$10:$R$109,COLUMN(O93),FALSE),IF(B93=2,P92,""))</f>
        <v/>
      </c>
      <c r="Q93" t="str">
        <f>IF(B93=1,VLOOKUP(A93,事業者情報!$A$10:$R$109,COLUMN(P93),FALSE),IF(B93=2,Q92,""))</f>
        <v/>
      </c>
      <c r="R93" t="str">
        <f>IF(B93=1,VLOOKUP(A93,事業者情報!$A$10:$R$109,COLUMN(Q93),FALSE),IF(B93=2,R92,""))</f>
        <v/>
      </c>
      <c r="S93" t="str">
        <f>IF(B93=1,VLOOKUP(A93,事業者情報!$A$10:$R$109,COLUMN(R93),FALSE),IF(B93=2,S92,""))</f>
        <v/>
      </c>
      <c r="T93" t="str">
        <f>IFERROR(IF(VLOOKUP(A93,店舗・テナント!A93:$N$451,COLUMN(B93),FALSE)="","",VLOOKUP(A93,店舗・テナント!A93:$N$451,COLUMN(B93),FALSE)),"")</f>
        <v/>
      </c>
      <c r="U93" t="str">
        <f>IFERROR(IF(VLOOKUP(A93,店舗・テナント!A93:$N$451,COLUMN(C93),FALSE)="","",VLOOKUP(A93,店舗・テナント!A93:$N$451,COLUMN(C93),FALSE)),"")</f>
        <v/>
      </c>
      <c r="V93" t="str">
        <f>IFERROR(IF(VLOOKUP(A93,店舗・テナント!A93:$N$451,COLUMN(D93),FALSE)="","",VLOOKUP(A93,店舗・テナント!A93:$N$451,COLUMN(D93),FALSE)),"")</f>
        <v/>
      </c>
      <c r="W93" t="str">
        <f>IFERROR(IF(VLOOKUP(A93,店舗・テナント!A93:$N$451,COLUMN(E93),FALSE)="","",VLOOKUP(A93,店舗・テナント!A93:$N$451,COLUMN(E93),FALSE)),"")</f>
        <v/>
      </c>
      <c r="X93" t="str">
        <f>IFERROR(IF(VLOOKUP(A93,店舗・テナント!A93:$N$451,COLUMN(F93),FALSE)="","",VLOOKUP(A93,店舗・テナント!A93:$N$451,COLUMN(F93),FALSE)),"")</f>
        <v/>
      </c>
      <c r="Y93" t="str">
        <f>IFERROR(IF(VLOOKUP(A93,店舗・テナント!A93:$N$451,COLUMN(G93),FALSE)="","",VLOOKUP(A93,店舗・テナント!A93:$N$451,COLUMN(G93),FALSE)),"")</f>
        <v/>
      </c>
      <c r="Z93" t="str">
        <f>IFERROR(IF(VLOOKUP(A93,店舗・テナント!A93:$N$451,COLUMN(H93),FALSE)="","",VLOOKUP(A93,店舗・テナント!A93:$N$451,COLUMN(H93),FALSE)),"")</f>
        <v/>
      </c>
      <c r="AA93" t="str">
        <f>IFERROR(IF(VLOOKUP(A93,店舗・テナント!A93:$N$451,COLUMN(I93),FALSE)="","",VLOOKUP(A93,店舗・テナント!A93:$N$451,COLUMN(I93),FALSE)),"")</f>
        <v/>
      </c>
      <c r="AB93" t="str">
        <f>IFERROR(IF(VLOOKUP(A93,店舗・テナント!A93:$N$451,COLUMN(J93),FALSE)="","",VLOOKUP(A93,店舗・テナント!A93:$N$451,COLUMN(J93),FALSE)),"")</f>
        <v/>
      </c>
      <c r="AC93" t="str">
        <f>IFERROR(IF(VLOOKUP(A93,店舗・テナント!A93:$N$451,COLUMN(K93),FALSE)="","",VLOOKUP(A93,店舗・テナント!A93:$N$451,COLUMN(K93),FALSE)),"")</f>
        <v/>
      </c>
      <c r="AD93" t="str">
        <f>IFERROR(IF(VLOOKUP(A93,店舗・テナント!A93:$N$451,COLUMN(L93),FALSE)="","",VLOOKUP(A93,店舗・テナント!A93:$N$451,COLUMN(L93),FALSE)),"")</f>
        <v/>
      </c>
      <c r="AE93" t="str">
        <f>IFERROR(IF(VLOOKUP(A93,店舗・テナント!A93:$N$451,COLUMN(M93),FALSE)="","",VLOOKUP(A93,店舗・テナント!A93:$N$451,COLUMN(M93),FALSE)),"")</f>
        <v/>
      </c>
      <c r="AF93" t="str">
        <f>IFERROR(IF(VLOOKUP(A93,店舗・テナント!A93:$N$451,COLUMN(N93),FALSE)="","",VLOOKUP(A93,店舗・テナント!A93:$N$451,COLUMN(N93),FALSE)),"")</f>
        <v/>
      </c>
    </row>
    <row r="94" spans="1:32" x14ac:dyDescent="0.25">
      <c r="A94" t="str">
        <f>IF(VLOOKUP(ROW(A93),店舗・テナント!$A$4:$N$451,2,FALSE)&lt;&gt;"",ROW(A93),"")</f>
        <v/>
      </c>
      <c r="B94" t="str">
        <f>IFERROR(IF(VLOOKUP(A94,事業者情報!$A$10:$R$109,COLUMN(B94),FALSE)&lt;&gt;"",1,IF(VLOOKUP(A94,店舗・テナント!$A$4:$N$451,COLUMN(B94),FALSE)&lt;&gt;"",2,"")),"")</f>
        <v/>
      </c>
      <c r="C94" t="str">
        <f>IF(B94=1,VLOOKUP(A94,事業者情報!$A$10:$R$109,COLUMN(B94),FALSE),IF(B94=2,C93,""))</f>
        <v/>
      </c>
      <c r="D94" t="str">
        <f>IF(B94=1,VLOOKUP(A94,事業者情報!$A$10:$R$109,COLUMN(C94),FALSE),IF(B94=2,D93,""))</f>
        <v/>
      </c>
      <c r="E94" t="str">
        <f>IF(B94=1,VLOOKUP(A94,事業者情報!$A$10:$R$109,COLUMN(D94),FALSE),IF(B94=2,E93,""))</f>
        <v/>
      </c>
      <c r="F94" t="str">
        <f>IF(B94=1,VLOOKUP(A94,事業者情報!$A$10:$R$109,COLUMN(E94),FALSE),IF(B94=2,F93,""))</f>
        <v/>
      </c>
      <c r="G94" t="str">
        <f>IF(B94=1,VLOOKUP(A94,事業者情報!$A$10:$R$109,COLUMN(F94),FALSE),IF(B94=2,G93,""))</f>
        <v/>
      </c>
      <c r="H94" t="str">
        <f>IF(B94=1,VLOOKUP(A94,事業者情報!$A$10:$R$109,COLUMN(G94),FALSE),IF(B94=2,H93,""))</f>
        <v/>
      </c>
      <c r="I94" t="str">
        <f>IF(B94=1,VLOOKUP(A94,事業者情報!$A$10:$R$109,COLUMN(H94),FALSE),IF(B94=2,I93,""))</f>
        <v/>
      </c>
      <c r="J94" t="str">
        <f>IF(B94=1,VLOOKUP(A94,事業者情報!$A$10:$R$109,COLUMN(I94),FALSE),IF(B94=2,J93,""))</f>
        <v/>
      </c>
      <c r="K94" t="str">
        <f>IF(B94=1,VLOOKUP(A94,事業者情報!$A$10:$R$109,COLUMN(J94),FALSE),IF(B94=2,K93,""))</f>
        <v/>
      </c>
      <c r="L94" t="str">
        <f>IF(B94=1,VLOOKUP(A94,事業者情報!$A$10:$R$109,COLUMN(K94),FALSE),IF(B94=2,L93,""))</f>
        <v/>
      </c>
      <c r="M94" t="str">
        <f>IF(B94=1,VLOOKUP(A94,事業者情報!$A$10:$R$109,COLUMN(L94),FALSE),IF(B94=2,M93,""))</f>
        <v/>
      </c>
      <c r="N94" t="str">
        <f>IF(B94=1,VLOOKUP(A94,事業者情報!$A$10:$R$109,COLUMN(M94),FALSE),IF(B94=2,N93,""))</f>
        <v/>
      </c>
      <c r="O94" t="str">
        <f>IF(B94=1,VLOOKUP(A94,事業者情報!$A$10:$R$109,COLUMN(N94),FALSE),IF(B94=2,O93,""))</f>
        <v/>
      </c>
      <c r="P94" t="str">
        <f>IF(B94=1,VLOOKUP(A94,事業者情報!$A$10:$R$109,COLUMN(O94),FALSE),IF(B94=2,P93,""))</f>
        <v/>
      </c>
      <c r="Q94" t="str">
        <f>IF(B94=1,VLOOKUP(A94,事業者情報!$A$10:$R$109,COLUMN(P94),FALSE),IF(B94=2,Q93,""))</f>
        <v/>
      </c>
      <c r="R94" t="str">
        <f>IF(B94=1,VLOOKUP(A94,事業者情報!$A$10:$R$109,COLUMN(Q94),FALSE),IF(B94=2,R93,""))</f>
        <v/>
      </c>
      <c r="S94" t="str">
        <f>IF(B94=1,VLOOKUP(A94,事業者情報!$A$10:$R$109,COLUMN(R94),FALSE),IF(B94=2,S93,""))</f>
        <v/>
      </c>
      <c r="T94" t="str">
        <f>IFERROR(IF(VLOOKUP(A94,店舗・テナント!A94:$N$451,COLUMN(B94),FALSE)="","",VLOOKUP(A94,店舗・テナント!A94:$N$451,COLUMN(B94),FALSE)),"")</f>
        <v/>
      </c>
      <c r="U94" t="str">
        <f>IFERROR(IF(VLOOKUP(A94,店舗・テナント!A94:$N$451,COLUMN(C94),FALSE)="","",VLOOKUP(A94,店舗・テナント!A94:$N$451,COLUMN(C94),FALSE)),"")</f>
        <v/>
      </c>
      <c r="V94" t="str">
        <f>IFERROR(IF(VLOOKUP(A94,店舗・テナント!A94:$N$451,COLUMN(D94),FALSE)="","",VLOOKUP(A94,店舗・テナント!A94:$N$451,COLUMN(D94),FALSE)),"")</f>
        <v/>
      </c>
      <c r="W94" t="str">
        <f>IFERROR(IF(VLOOKUP(A94,店舗・テナント!A94:$N$451,COLUMN(E94),FALSE)="","",VLOOKUP(A94,店舗・テナント!A94:$N$451,COLUMN(E94),FALSE)),"")</f>
        <v/>
      </c>
      <c r="X94" t="str">
        <f>IFERROR(IF(VLOOKUP(A94,店舗・テナント!A94:$N$451,COLUMN(F94),FALSE)="","",VLOOKUP(A94,店舗・テナント!A94:$N$451,COLUMN(F94),FALSE)),"")</f>
        <v/>
      </c>
      <c r="Y94" t="str">
        <f>IFERROR(IF(VLOOKUP(A94,店舗・テナント!A94:$N$451,COLUMN(G94),FALSE)="","",VLOOKUP(A94,店舗・テナント!A94:$N$451,COLUMN(G94),FALSE)),"")</f>
        <v/>
      </c>
      <c r="Z94" t="str">
        <f>IFERROR(IF(VLOOKUP(A94,店舗・テナント!A94:$N$451,COLUMN(H94),FALSE)="","",VLOOKUP(A94,店舗・テナント!A94:$N$451,COLUMN(H94),FALSE)),"")</f>
        <v/>
      </c>
      <c r="AA94" t="str">
        <f>IFERROR(IF(VLOOKUP(A94,店舗・テナント!A94:$N$451,COLUMN(I94),FALSE)="","",VLOOKUP(A94,店舗・テナント!A94:$N$451,COLUMN(I94),FALSE)),"")</f>
        <v/>
      </c>
      <c r="AB94" t="str">
        <f>IFERROR(IF(VLOOKUP(A94,店舗・テナント!A94:$N$451,COLUMN(J94),FALSE)="","",VLOOKUP(A94,店舗・テナント!A94:$N$451,COLUMN(J94),FALSE)),"")</f>
        <v/>
      </c>
      <c r="AC94" t="str">
        <f>IFERROR(IF(VLOOKUP(A94,店舗・テナント!A94:$N$451,COLUMN(K94),FALSE)="","",VLOOKUP(A94,店舗・テナント!A94:$N$451,COLUMN(K94),FALSE)),"")</f>
        <v/>
      </c>
      <c r="AD94" t="str">
        <f>IFERROR(IF(VLOOKUP(A94,店舗・テナント!A94:$N$451,COLUMN(L94),FALSE)="","",VLOOKUP(A94,店舗・テナント!A94:$N$451,COLUMN(L94),FALSE)),"")</f>
        <v/>
      </c>
      <c r="AE94" t="str">
        <f>IFERROR(IF(VLOOKUP(A94,店舗・テナント!A94:$N$451,COLUMN(M94),FALSE)="","",VLOOKUP(A94,店舗・テナント!A94:$N$451,COLUMN(M94),FALSE)),"")</f>
        <v/>
      </c>
      <c r="AF94" t="str">
        <f>IFERROR(IF(VLOOKUP(A94,店舗・テナント!A94:$N$451,COLUMN(N94),FALSE)="","",VLOOKUP(A94,店舗・テナント!A94:$N$451,COLUMN(N94),FALSE)),"")</f>
        <v/>
      </c>
    </row>
    <row r="95" spans="1:32" x14ac:dyDescent="0.25">
      <c r="A95" t="str">
        <f>IF(VLOOKUP(ROW(A94),店舗・テナント!$A$4:$N$451,2,FALSE)&lt;&gt;"",ROW(A94),"")</f>
        <v/>
      </c>
      <c r="B95" t="str">
        <f>IFERROR(IF(VLOOKUP(A95,事業者情報!$A$10:$R$109,COLUMN(B95),FALSE)&lt;&gt;"",1,IF(VLOOKUP(A95,店舗・テナント!$A$4:$N$451,COLUMN(B95),FALSE)&lt;&gt;"",2,"")),"")</f>
        <v/>
      </c>
      <c r="C95" t="str">
        <f>IF(B95=1,VLOOKUP(A95,事業者情報!$A$10:$R$109,COLUMN(B95),FALSE),IF(B95=2,C94,""))</f>
        <v/>
      </c>
      <c r="D95" t="str">
        <f>IF(B95=1,VLOOKUP(A95,事業者情報!$A$10:$R$109,COLUMN(C95),FALSE),IF(B95=2,D94,""))</f>
        <v/>
      </c>
      <c r="E95" t="str">
        <f>IF(B95=1,VLOOKUP(A95,事業者情報!$A$10:$R$109,COLUMN(D95),FALSE),IF(B95=2,E94,""))</f>
        <v/>
      </c>
      <c r="F95" t="str">
        <f>IF(B95=1,VLOOKUP(A95,事業者情報!$A$10:$R$109,COLUMN(E95),FALSE),IF(B95=2,F94,""))</f>
        <v/>
      </c>
      <c r="G95" t="str">
        <f>IF(B95=1,VLOOKUP(A95,事業者情報!$A$10:$R$109,COLUMN(F95),FALSE),IF(B95=2,G94,""))</f>
        <v/>
      </c>
      <c r="H95" t="str">
        <f>IF(B95=1,VLOOKUP(A95,事業者情報!$A$10:$R$109,COLUMN(G95),FALSE),IF(B95=2,H94,""))</f>
        <v/>
      </c>
      <c r="I95" t="str">
        <f>IF(B95=1,VLOOKUP(A95,事業者情報!$A$10:$R$109,COLUMN(H95),FALSE),IF(B95=2,I94,""))</f>
        <v/>
      </c>
      <c r="J95" t="str">
        <f>IF(B95=1,VLOOKUP(A95,事業者情報!$A$10:$R$109,COLUMN(I95),FALSE),IF(B95=2,J94,""))</f>
        <v/>
      </c>
      <c r="K95" t="str">
        <f>IF(B95=1,VLOOKUP(A95,事業者情報!$A$10:$R$109,COLUMN(J95),FALSE),IF(B95=2,K94,""))</f>
        <v/>
      </c>
      <c r="L95" t="str">
        <f>IF(B95=1,VLOOKUP(A95,事業者情報!$A$10:$R$109,COLUMN(K95),FALSE),IF(B95=2,L94,""))</f>
        <v/>
      </c>
      <c r="M95" t="str">
        <f>IF(B95=1,VLOOKUP(A95,事業者情報!$A$10:$R$109,COLUMN(L95),FALSE),IF(B95=2,M94,""))</f>
        <v/>
      </c>
      <c r="N95" t="str">
        <f>IF(B95=1,VLOOKUP(A95,事業者情報!$A$10:$R$109,COLUMN(M95),FALSE),IF(B95=2,N94,""))</f>
        <v/>
      </c>
      <c r="O95" t="str">
        <f>IF(B95=1,VLOOKUP(A95,事業者情報!$A$10:$R$109,COLUMN(N95),FALSE),IF(B95=2,O94,""))</f>
        <v/>
      </c>
      <c r="P95" t="str">
        <f>IF(B95=1,VLOOKUP(A95,事業者情報!$A$10:$R$109,COLUMN(O95),FALSE),IF(B95=2,P94,""))</f>
        <v/>
      </c>
      <c r="Q95" t="str">
        <f>IF(B95=1,VLOOKUP(A95,事業者情報!$A$10:$R$109,COLUMN(P95),FALSE),IF(B95=2,Q94,""))</f>
        <v/>
      </c>
      <c r="R95" t="str">
        <f>IF(B95=1,VLOOKUP(A95,事業者情報!$A$10:$R$109,COLUMN(Q95),FALSE),IF(B95=2,R94,""))</f>
        <v/>
      </c>
      <c r="S95" t="str">
        <f>IF(B95=1,VLOOKUP(A95,事業者情報!$A$10:$R$109,COLUMN(R95),FALSE),IF(B95=2,S94,""))</f>
        <v/>
      </c>
      <c r="T95" t="str">
        <f>IFERROR(IF(VLOOKUP(A95,店舗・テナント!A95:$N$451,COLUMN(B95),FALSE)="","",VLOOKUP(A95,店舗・テナント!A95:$N$451,COLUMN(B95),FALSE)),"")</f>
        <v/>
      </c>
      <c r="U95" t="str">
        <f>IFERROR(IF(VLOOKUP(A95,店舗・テナント!A95:$N$451,COLUMN(C95),FALSE)="","",VLOOKUP(A95,店舗・テナント!A95:$N$451,COLUMN(C95),FALSE)),"")</f>
        <v/>
      </c>
      <c r="V95" t="str">
        <f>IFERROR(IF(VLOOKUP(A95,店舗・テナント!A95:$N$451,COLUMN(D95),FALSE)="","",VLOOKUP(A95,店舗・テナント!A95:$N$451,COLUMN(D95),FALSE)),"")</f>
        <v/>
      </c>
      <c r="W95" t="str">
        <f>IFERROR(IF(VLOOKUP(A95,店舗・テナント!A95:$N$451,COLUMN(E95),FALSE)="","",VLOOKUP(A95,店舗・テナント!A95:$N$451,COLUMN(E95),FALSE)),"")</f>
        <v/>
      </c>
      <c r="X95" t="str">
        <f>IFERROR(IF(VLOOKUP(A95,店舗・テナント!A95:$N$451,COLUMN(F95),FALSE)="","",VLOOKUP(A95,店舗・テナント!A95:$N$451,COLUMN(F95),FALSE)),"")</f>
        <v/>
      </c>
      <c r="Y95" t="str">
        <f>IFERROR(IF(VLOOKUP(A95,店舗・テナント!A95:$N$451,COLUMN(G95),FALSE)="","",VLOOKUP(A95,店舗・テナント!A95:$N$451,COLUMN(G95),FALSE)),"")</f>
        <v/>
      </c>
      <c r="Z95" t="str">
        <f>IFERROR(IF(VLOOKUP(A95,店舗・テナント!A95:$N$451,COLUMN(H95),FALSE)="","",VLOOKUP(A95,店舗・テナント!A95:$N$451,COLUMN(H95),FALSE)),"")</f>
        <v/>
      </c>
      <c r="AA95" t="str">
        <f>IFERROR(IF(VLOOKUP(A95,店舗・テナント!A95:$N$451,COLUMN(I95),FALSE)="","",VLOOKUP(A95,店舗・テナント!A95:$N$451,COLUMN(I95),FALSE)),"")</f>
        <v/>
      </c>
      <c r="AB95" t="str">
        <f>IFERROR(IF(VLOOKUP(A95,店舗・テナント!A95:$N$451,COLUMN(J95),FALSE)="","",VLOOKUP(A95,店舗・テナント!A95:$N$451,COLUMN(J95),FALSE)),"")</f>
        <v/>
      </c>
      <c r="AC95" t="str">
        <f>IFERROR(IF(VLOOKUP(A95,店舗・テナント!A95:$N$451,COLUMN(K95),FALSE)="","",VLOOKUP(A95,店舗・テナント!A95:$N$451,COLUMN(K95),FALSE)),"")</f>
        <v/>
      </c>
      <c r="AD95" t="str">
        <f>IFERROR(IF(VLOOKUP(A95,店舗・テナント!A95:$N$451,COLUMN(L95),FALSE)="","",VLOOKUP(A95,店舗・テナント!A95:$N$451,COLUMN(L95),FALSE)),"")</f>
        <v/>
      </c>
      <c r="AE95" t="str">
        <f>IFERROR(IF(VLOOKUP(A95,店舗・テナント!A95:$N$451,COLUMN(M95),FALSE)="","",VLOOKUP(A95,店舗・テナント!A95:$N$451,COLUMN(M95),FALSE)),"")</f>
        <v/>
      </c>
      <c r="AF95" t="str">
        <f>IFERROR(IF(VLOOKUP(A95,店舗・テナント!A95:$N$451,COLUMN(N95),FALSE)="","",VLOOKUP(A95,店舗・テナント!A95:$N$451,COLUMN(N95),FALSE)),"")</f>
        <v/>
      </c>
    </row>
    <row r="96" spans="1:32" x14ac:dyDescent="0.25">
      <c r="A96" t="str">
        <f>IF(VLOOKUP(ROW(A95),店舗・テナント!$A$4:$N$451,2,FALSE)&lt;&gt;"",ROW(A95),"")</f>
        <v/>
      </c>
      <c r="B96" t="str">
        <f>IFERROR(IF(VLOOKUP(A96,事業者情報!$A$10:$R$109,COLUMN(B96),FALSE)&lt;&gt;"",1,IF(VLOOKUP(A96,店舗・テナント!$A$4:$N$451,COLUMN(B96),FALSE)&lt;&gt;"",2,"")),"")</f>
        <v/>
      </c>
      <c r="C96" t="str">
        <f>IF(B96=1,VLOOKUP(A96,事業者情報!$A$10:$R$109,COLUMN(B96),FALSE),IF(B96=2,C95,""))</f>
        <v/>
      </c>
      <c r="D96" t="str">
        <f>IF(B96=1,VLOOKUP(A96,事業者情報!$A$10:$R$109,COLUMN(C96),FALSE),IF(B96=2,D95,""))</f>
        <v/>
      </c>
      <c r="E96" t="str">
        <f>IF(B96=1,VLOOKUP(A96,事業者情報!$A$10:$R$109,COLUMN(D96),FALSE),IF(B96=2,E95,""))</f>
        <v/>
      </c>
      <c r="F96" t="str">
        <f>IF(B96=1,VLOOKUP(A96,事業者情報!$A$10:$R$109,COLUMN(E96),FALSE),IF(B96=2,F95,""))</f>
        <v/>
      </c>
      <c r="G96" t="str">
        <f>IF(B96=1,VLOOKUP(A96,事業者情報!$A$10:$R$109,COLUMN(F96),FALSE),IF(B96=2,G95,""))</f>
        <v/>
      </c>
      <c r="H96" t="str">
        <f>IF(B96=1,VLOOKUP(A96,事業者情報!$A$10:$R$109,COLUMN(G96),FALSE),IF(B96=2,H95,""))</f>
        <v/>
      </c>
      <c r="I96" t="str">
        <f>IF(B96=1,VLOOKUP(A96,事業者情報!$A$10:$R$109,COLUMN(H96),FALSE),IF(B96=2,I95,""))</f>
        <v/>
      </c>
      <c r="J96" t="str">
        <f>IF(B96=1,VLOOKUP(A96,事業者情報!$A$10:$R$109,COLUMN(I96),FALSE),IF(B96=2,J95,""))</f>
        <v/>
      </c>
      <c r="K96" t="str">
        <f>IF(B96=1,VLOOKUP(A96,事業者情報!$A$10:$R$109,COLUMN(J96),FALSE),IF(B96=2,K95,""))</f>
        <v/>
      </c>
      <c r="L96" t="str">
        <f>IF(B96=1,VLOOKUP(A96,事業者情報!$A$10:$R$109,COLUMN(K96),FALSE),IF(B96=2,L95,""))</f>
        <v/>
      </c>
      <c r="M96" t="str">
        <f>IF(B96=1,VLOOKUP(A96,事業者情報!$A$10:$R$109,COLUMN(L96),FALSE),IF(B96=2,M95,""))</f>
        <v/>
      </c>
      <c r="N96" t="str">
        <f>IF(B96=1,VLOOKUP(A96,事業者情報!$A$10:$R$109,COLUMN(M96),FALSE),IF(B96=2,N95,""))</f>
        <v/>
      </c>
      <c r="O96" t="str">
        <f>IF(B96=1,VLOOKUP(A96,事業者情報!$A$10:$R$109,COLUMN(N96),FALSE),IF(B96=2,O95,""))</f>
        <v/>
      </c>
      <c r="P96" t="str">
        <f>IF(B96=1,VLOOKUP(A96,事業者情報!$A$10:$R$109,COLUMN(O96),FALSE),IF(B96=2,P95,""))</f>
        <v/>
      </c>
      <c r="Q96" t="str">
        <f>IF(B96=1,VLOOKUP(A96,事業者情報!$A$10:$R$109,COLUMN(P96),FALSE),IF(B96=2,Q95,""))</f>
        <v/>
      </c>
      <c r="R96" t="str">
        <f>IF(B96=1,VLOOKUP(A96,事業者情報!$A$10:$R$109,COLUMN(Q96),FALSE),IF(B96=2,R95,""))</f>
        <v/>
      </c>
      <c r="S96" t="str">
        <f>IF(B96=1,VLOOKUP(A96,事業者情報!$A$10:$R$109,COLUMN(R96),FALSE),IF(B96=2,S95,""))</f>
        <v/>
      </c>
      <c r="T96" t="str">
        <f>IFERROR(IF(VLOOKUP(A96,店舗・テナント!A96:$N$451,COLUMN(B96),FALSE)="","",VLOOKUP(A96,店舗・テナント!A96:$N$451,COLUMN(B96),FALSE)),"")</f>
        <v/>
      </c>
      <c r="U96" t="str">
        <f>IFERROR(IF(VLOOKUP(A96,店舗・テナント!A96:$N$451,COLUMN(C96),FALSE)="","",VLOOKUP(A96,店舗・テナント!A96:$N$451,COLUMN(C96),FALSE)),"")</f>
        <v/>
      </c>
      <c r="V96" t="str">
        <f>IFERROR(IF(VLOOKUP(A96,店舗・テナント!A96:$N$451,COLUMN(D96),FALSE)="","",VLOOKUP(A96,店舗・テナント!A96:$N$451,COLUMN(D96),FALSE)),"")</f>
        <v/>
      </c>
      <c r="W96" t="str">
        <f>IFERROR(IF(VLOOKUP(A96,店舗・テナント!A96:$N$451,COLUMN(E96),FALSE)="","",VLOOKUP(A96,店舗・テナント!A96:$N$451,COLUMN(E96),FALSE)),"")</f>
        <v/>
      </c>
      <c r="X96" t="str">
        <f>IFERROR(IF(VLOOKUP(A96,店舗・テナント!A96:$N$451,COLUMN(F96),FALSE)="","",VLOOKUP(A96,店舗・テナント!A96:$N$451,COLUMN(F96),FALSE)),"")</f>
        <v/>
      </c>
      <c r="Y96" t="str">
        <f>IFERROR(IF(VLOOKUP(A96,店舗・テナント!A96:$N$451,COLUMN(G96),FALSE)="","",VLOOKUP(A96,店舗・テナント!A96:$N$451,COLUMN(G96),FALSE)),"")</f>
        <v/>
      </c>
      <c r="Z96" t="str">
        <f>IFERROR(IF(VLOOKUP(A96,店舗・テナント!A96:$N$451,COLUMN(H96),FALSE)="","",VLOOKUP(A96,店舗・テナント!A96:$N$451,COLUMN(H96),FALSE)),"")</f>
        <v/>
      </c>
      <c r="AA96" t="str">
        <f>IFERROR(IF(VLOOKUP(A96,店舗・テナント!A96:$N$451,COLUMN(I96),FALSE)="","",VLOOKUP(A96,店舗・テナント!A96:$N$451,COLUMN(I96),FALSE)),"")</f>
        <v/>
      </c>
      <c r="AB96" t="str">
        <f>IFERROR(IF(VLOOKUP(A96,店舗・テナント!A96:$N$451,COLUMN(J96),FALSE)="","",VLOOKUP(A96,店舗・テナント!A96:$N$451,COLUMN(J96),FALSE)),"")</f>
        <v/>
      </c>
      <c r="AC96" t="str">
        <f>IFERROR(IF(VLOOKUP(A96,店舗・テナント!A96:$N$451,COLUMN(K96),FALSE)="","",VLOOKUP(A96,店舗・テナント!A96:$N$451,COLUMN(K96),FALSE)),"")</f>
        <v/>
      </c>
      <c r="AD96" t="str">
        <f>IFERROR(IF(VLOOKUP(A96,店舗・テナント!A96:$N$451,COLUMN(L96),FALSE)="","",VLOOKUP(A96,店舗・テナント!A96:$N$451,COLUMN(L96),FALSE)),"")</f>
        <v/>
      </c>
      <c r="AE96" t="str">
        <f>IFERROR(IF(VLOOKUP(A96,店舗・テナント!A96:$N$451,COLUMN(M96),FALSE)="","",VLOOKUP(A96,店舗・テナント!A96:$N$451,COLUMN(M96),FALSE)),"")</f>
        <v/>
      </c>
      <c r="AF96" t="str">
        <f>IFERROR(IF(VLOOKUP(A96,店舗・テナント!A96:$N$451,COLUMN(N96),FALSE)="","",VLOOKUP(A96,店舗・テナント!A96:$N$451,COLUMN(N96),FALSE)),"")</f>
        <v/>
      </c>
    </row>
    <row r="97" spans="1:32" x14ac:dyDescent="0.25">
      <c r="A97" t="str">
        <f>IF(VLOOKUP(ROW(A96),店舗・テナント!$A$4:$N$451,2,FALSE)&lt;&gt;"",ROW(A96),"")</f>
        <v/>
      </c>
      <c r="B97" t="str">
        <f>IFERROR(IF(VLOOKUP(A97,事業者情報!$A$10:$R$109,COLUMN(B97),FALSE)&lt;&gt;"",1,IF(VLOOKUP(A97,店舗・テナント!$A$4:$N$451,COLUMN(B97),FALSE)&lt;&gt;"",2,"")),"")</f>
        <v/>
      </c>
      <c r="C97" t="str">
        <f>IF(B97=1,VLOOKUP(A97,事業者情報!$A$10:$R$109,COLUMN(B97),FALSE),IF(B97=2,C96,""))</f>
        <v/>
      </c>
      <c r="D97" t="str">
        <f>IF(B97=1,VLOOKUP(A97,事業者情報!$A$10:$R$109,COLUMN(C97),FALSE),IF(B97=2,D96,""))</f>
        <v/>
      </c>
      <c r="E97" t="str">
        <f>IF(B97=1,VLOOKUP(A97,事業者情報!$A$10:$R$109,COLUMN(D97),FALSE),IF(B97=2,E96,""))</f>
        <v/>
      </c>
      <c r="F97" t="str">
        <f>IF(B97=1,VLOOKUP(A97,事業者情報!$A$10:$R$109,COLUMN(E97),FALSE),IF(B97=2,F96,""))</f>
        <v/>
      </c>
      <c r="G97" t="str">
        <f>IF(B97=1,VLOOKUP(A97,事業者情報!$A$10:$R$109,COLUMN(F97),FALSE),IF(B97=2,G96,""))</f>
        <v/>
      </c>
      <c r="H97" t="str">
        <f>IF(B97=1,VLOOKUP(A97,事業者情報!$A$10:$R$109,COLUMN(G97),FALSE),IF(B97=2,H96,""))</f>
        <v/>
      </c>
      <c r="I97" t="str">
        <f>IF(B97=1,VLOOKUP(A97,事業者情報!$A$10:$R$109,COLUMN(H97),FALSE),IF(B97=2,I96,""))</f>
        <v/>
      </c>
      <c r="J97" t="str">
        <f>IF(B97=1,VLOOKUP(A97,事業者情報!$A$10:$R$109,COLUMN(I97),FALSE),IF(B97=2,J96,""))</f>
        <v/>
      </c>
      <c r="K97" t="str">
        <f>IF(B97=1,VLOOKUP(A97,事業者情報!$A$10:$R$109,COLUMN(J97),FALSE),IF(B97=2,K96,""))</f>
        <v/>
      </c>
      <c r="L97" t="str">
        <f>IF(B97=1,VLOOKUP(A97,事業者情報!$A$10:$R$109,COLUMN(K97),FALSE),IF(B97=2,L96,""))</f>
        <v/>
      </c>
      <c r="M97" t="str">
        <f>IF(B97=1,VLOOKUP(A97,事業者情報!$A$10:$R$109,COLUMN(L97),FALSE),IF(B97=2,M96,""))</f>
        <v/>
      </c>
      <c r="N97" t="str">
        <f>IF(B97=1,VLOOKUP(A97,事業者情報!$A$10:$R$109,COLUMN(M97),FALSE),IF(B97=2,N96,""))</f>
        <v/>
      </c>
      <c r="O97" t="str">
        <f>IF(B97=1,VLOOKUP(A97,事業者情報!$A$10:$R$109,COLUMN(N97),FALSE),IF(B97=2,O96,""))</f>
        <v/>
      </c>
      <c r="P97" t="str">
        <f>IF(B97=1,VLOOKUP(A97,事業者情報!$A$10:$R$109,COLUMN(O97),FALSE),IF(B97=2,P96,""))</f>
        <v/>
      </c>
      <c r="Q97" t="str">
        <f>IF(B97=1,VLOOKUP(A97,事業者情報!$A$10:$R$109,COLUMN(P97),FALSE),IF(B97=2,Q96,""))</f>
        <v/>
      </c>
      <c r="R97" t="str">
        <f>IF(B97=1,VLOOKUP(A97,事業者情報!$A$10:$R$109,COLUMN(Q97),FALSE),IF(B97=2,R96,""))</f>
        <v/>
      </c>
      <c r="S97" t="str">
        <f>IF(B97=1,VLOOKUP(A97,事業者情報!$A$10:$R$109,COLUMN(R97),FALSE),IF(B97=2,S96,""))</f>
        <v/>
      </c>
      <c r="T97" t="str">
        <f>IFERROR(IF(VLOOKUP(A97,店舗・テナント!A97:$N$451,COLUMN(B97),FALSE)="","",VLOOKUP(A97,店舗・テナント!A97:$N$451,COLUMN(B97),FALSE)),"")</f>
        <v/>
      </c>
      <c r="U97" t="str">
        <f>IFERROR(IF(VLOOKUP(A97,店舗・テナント!A97:$N$451,COLUMN(C97),FALSE)="","",VLOOKUP(A97,店舗・テナント!A97:$N$451,COLUMN(C97),FALSE)),"")</f>
        <v/>
      </c>
      <c r="V97" t="str">
        <f>IFERROR(IF(VLOOKUP(A97,店舗・テナント!A97:$N$451,COLUMN(D97),FALSE)="","",VLOOKUP(A97,店舗・テナント!A97:$N$451,COLUMN(D97),FALSE)),"")</f>
        <v/>
      </c>
      <c r="W97" t="str">
        <f>IFERROR(IF(VLOOKUP(A97,店舗・テナント!A97:$N$451,COLUMN(E97),FALSE)="","",VLOOKUP(A97,店舗・テナント!A97:$N$451,COLUMN(E97),FALSE)),"")</f>
        <v/>
      </c>
      <c r="X97" t="str">
        <f>IFERROR(IF(VLOOKUP(A97,店舗・テナント!A97:$N$451,COLUMN(F97),FALSE)="","",VLOOKUP(A97,店舗・テナント!A97:$N$451,COLUMN(F97),FALSE)),"")</f>
        <v/>
      </c>
      <c r="Y97" t="str">
        <f>IFERROR(IF(VLOOKUP(A97,店舗・テナント!A97:$N$451,COLUMN(G97),FALSE)="","",VLOOKUP(A97,店舗・テナント!A97:$N$451,COLUMN(G97),FALSE)),"")</f>
        <v/>
      </c>
      <c r="Z97" t="str">
        <f>IFERROR(IF(VLOOKUP(A97,店舗・テナント!A97:$N$451,COLUMN(H97),FALSE)="","",VLOOKUP(A97,店舗・テナント!A97:$N$451,COLUMN(H97),FALSE)),"")</f>
        <v/>
      </c>
      <c r="AA97" t="str">
        <f>IFERROR(IF(VLOOKUP(A97,店舗・テナント!A97:$N$451,COLUMN(I97),FALSE)="","",VLOOKUP(A97,店舗・テナント!A97:$N$451,COLUMN(I97),FALSE)),"")</f>
        <v/>
      </c>
      <c r="AB97" t="str">
        <f>IFERROR(IF(VLOOKUP(A97,店舗・テナント!A97:$N$451,COLUMN(J97),FALSE)="","",VLOOKUP(A97,店舗・テナント!A97:$N$451,COLUMN(J97),FALSE)),"")</f>
        <v/>
      </c>
      <c r="AC97" t="str">
        <f>IFERROR(IF(VLOOKUP(A97,店舗・テナント!A97:$N$451,COLUMN(K97),FALSE)="","",VLOOKUP(A97,店舗・テナント!A97:$N$451,COLUMN(K97),FALSE)),"")</f>
        <v/>
      </c>
      <c r="AD97" t="str">
        <f>IFERROR(IF(VLOOKUP(A97,店舗・テナント!A97:$N$451,COLUMN(L97),FALSE)="","",VLOOKUP(A97,店舗・テナント!A97:$N$451,COLUMN(L97),FALSE)),"")</f>
        <v/>
      </c>
      <c r="AE97" t="str">
        <f>IFERROR(IF(VLOOKUP(A97,店舗・テナント!A97:$N$451,COLUMN(M97),FALSE)="","",VLOOKUP(A97,店舗・テナント!A97:$N$451,COLUMN(M97),FALSE)),"")</f>
        <v/>
      </c>
      <c r="AF97" t="str">
        <f>IFERROR(IF(VLOOKUP(A97,店舗・テナント!A97:$N$451,COLUMN(N97),FALSE)="","",VLOOKUP(A97,店舗・テナント!A97:$N$451,COLUMN(N97),FALSE)),"")</f>
        <v/>
      </c>
    </row>
    <row r="98" spans="1:32" x14ac:dyDescent="0.25">
      <c r="A98" t="str">
        <f>IF(VLOOKUP(ROW(A97),店舗・テナント!$A$4:$N$451,2,FALSE)&lt;&gt;"",ROW(A97),"")</f>
        <v/>
      </c>
      <c r="B98" t="str">
        <f>IFERROR(IF(VLOOKUP(A98,事業者情報!$A$10:$R$109,COLUMN(B98),FALSE)&lt;&gt;"",1,IF(VLOOKUP(A98,店舗・テナント!$A$4:$N$451,COLUMN(B98),FALSE)&lt;&gt;"",2,"")),"")</f>
        <v/>
      </c>
      <c r="C98" t="str">
        <f>IF(B98=1,VLOOKUP(A98,事業者情報!$A$10:$R$109,COLUMN(B98),FALSE),IF(B98=2,C97,""))</f>
        <v/>
      </c>
      <c r="D98" t="str">
        <f>IF(B98=1,VLOOKUP(A98,事業者情報!$A$10:$R$109,COLUMN(C98),FALSE),IF(B98=2,D97,""))</f>
        <v/>
      </c>
      <c r="E98" t="str">
        <f>IF(B98=1,VLOOKUP(A98,事業者情報!$A$10:$R$109,COLUMN(D98),FALSE),IF(B98=2,E97,""))</f>
        <v/>
      </c>
      <c r="F98" t="str">
        <f>IF(B98=1,VLOOKUP(A98,事業者情報!$A$10:$R$109,COLUMN(E98),FALSE),IF(B98=2,F97,""))</f>
        <v/>
      </c>
      <c r="G98" t="str">
        <f>IF(B98=1,VLOOKUP(A98,事業者情報!$A$10:$R$109,COLUMN(F98),FALSE),IF(B98=2,G97,""))</f>
        <v/>
      </c>
      <c r="H98" t="str">
        <f>IF(B98=1,VLOOKUP(A98,事業者情報!$A$10:$R$109,COLUMN(G98),FALSE),IF(B98=2,H97,""))</f>
        <v/>
      </c>
      <c r="I98" t="str">
        <f>IF(B98=1,VLOOKUP(A98,事業者情報!$A$10:$R$109,COLUMN(H98),FALSE),IF(B98=2,I97,""))</f>
        <v/>
      </c>
      <c r="J98" t="str">
        <f>IF(B98=1,VLOOKUP(A98,事業者情報!$A$10:$R$109,COLUMN(I98),FALSE),IF(B98=2,J97,""))</f>
        <v/>
      </c>
      <c r="K98" t="str">
        <f>IF(B98=1,VLOOKUP(A98,事業者情報!$A$10:$R$109,COLUMN(J98),FALSE),IF(B98=2,K97,""))</f>
        <v/>
      </c>
      <c r="L98" t="str">
        <f>IF(B98=1,VLOOKUP(A98,事業者情報!$A$10:$R$109,COLUMN(K98),FALSE),IF(B98=2,L97,""))</f>
        <v/>
      </c>
      <c r="M98" t="str">
        <f>IF(B98=1,VLOOKUP(A98,事業者情報!$A$10:$R$109,COLUMN(L98),FALSE),IF(B98=2,M97,""))</f>
        <v/>
      </c>
      <c r="N98" t="str">
        <f>IF(B98=1,VLOOKUP(A98,事業者情報!$A$10:$R$109,COLUMN(M98),FALSE),IF(B98=2,N97,""))</f>
        <v/>
      </c>
      <c r="O98" t="str">
        <f>IF(B98=1,VLOOKUP(A98,事業者情報!$A$10:$R$109,COLUMN(N98),FALSE),IF(B98=2,O97,""))</f>
        <v/>
      </c>
      <c r="P98" t="str">
        <f>IF(B98=1,VLOOKUP(A98,事業者情報!$A$10:$R$109,COLUMN(O98),FALSE),IF(B98=2,P97,""))</f>
        <v/>
      </c>
      <c r="Q98" t="str">
        <f>IF(B98=1,VLOOKUP(A98,事業者情報!$A$10:$R$109,COLUMN(P98),FALSE),IF(B98=2,Q97,""))</f>
        <v/>
      </c>
      <c r="R98" t="str">
        <f>IF(B98=1,VLOOKUP(A98,事業者情報!$A$10:$R$109,COLUMN(Q98),FALSE),IF(B98=2,R97,""))</f>
        <v/>
      </c>
      <c r="S98" t="str">
        <f>IF(B98=1,VLOOKUP(A98,事業者情報!$A$10:$R$109,COLUMN(R98),FALSE),IF(B98=2,S97,""))</f>
        <v/>
      </c>
      <c r="T98" t="str">
        <f>IFERROR(IF(VLOOKUP(A98,店舗・テナント!A98:$N$451,COLUMN(B98),FALSE)="","",VLOOKUP(A98,店舗・テナント!A98:$N$451,COLUMN(B98),FALSE)),"")</f>
        <v/>
      </c>
      <c r="U98" t="str">
        <f>IFERROR(IF(VLOOKUP(A98,店舗・テナント!A98:$N$451,COLUMN(C98),FALSE)="","",VLOOKUP(A98,店舗・テナント!A98:$N$451,COLUMN(C98),FALSE)),"")</f>
        <v/>
      </c>
      <c r="V98" t="str">
        <f>IFERROR(IF(VLOOKUP(A98,店舗・テナント!A98:$N$451,COLUMN(D98),FALSE)="","",VLOOKUP(A98,店舗・テナント!A98:$N$451,COLUMN(D98),FALSE)),"")</f>
        <v/>
      </c>
      <c r="W98" t="str">
        <f>IFERROR(IF(VLOOKUP(A98,店舗・テナント!A98:$N$451,COLUMN(E98),FALSE)="","",VLOOKUP(A98,店舗・テナント!A98:$N$451,COLUMN(E98),FALSE)),"")</f>
        <v/>
      </c>
      <c r="X98" t="str">
        <f>IFERROR(IF(VLOOKUP(A98,店舗・テナント!A98:$N$451,COLUMN(F98),FALSE)="","",VLOOKUP(A98,店舗・テナント!A98:$N$451,COLUMN(F98),FALSE)),"")</f>
        <v/>
      </c>
      <c r="Y98" t="str">
        <f>IFERROR(IF(VLOOKUP(A98,店舗・テナント!A98:$N$451,COLUMN(G98),FALSE)="","",VLOOKUP(A98,店舗・テナント!A98:$N$451,COLUMN(G98),FALSE)),"")</f>
        <v/>
      </c>
      <c r="Z98" t="str">
        <f>IFERROR(IF(VLOOKUP(A98,店舗・テナント!A98:$N$451,COLUMN(H98),FALSE)="","",VLOOKUP(A98,店舗・テナント!A98:$N$451,COLUMN(H98),FALSE)),"")</f>
        <v/>
      </c>
      <c r="AA98" t="str">
        <f>IFERROR(IF(VLOOKUP(A98,店舗・テナント!A98:$N$451,COLUMN(I98),FALSE)="","",VLOOKUP(A98,店舗・テナント!A98:$N$451,COLUMN(I98),FALSE)),"")</f>
        <v/>
      </c>
      <c r="AB98" t="str">
        <f>IFERROR(IF(VLOOKUP(A98,店舗・テナント!A98:$N$451,COLUMN(J98),FALSE)="","",VLOOKUP(A98,店舗・テナント!A98:$N$451,COLUMN(J98),FALSE)),"")</f>
        <v/>
      </c>
      <c r="AC98" t="str">
        <f>IFERROR(IF(VLOOKUP(A98,店舗・テナント!A98:$N$451,COLUMN(K98),FALSE)="","",VLOOKUP(A98,店舗・テナント!A98:$N$451,COLUMN(K98),FALSE)),"")</f>
        <v/>
      </c>
      <c r="AD98" t="str">
        <f>IFERROR(IF(VLOOKUP(A98,店舗・テナント!A98:$N$451,COLUMN(L98),FALSE)="","",VLOOKUP(A98,店舗・テナント!A98:$N$451,COLUMN(L98),FALSE)),"")</f>
        <v/>
      </c>
      <c r="AE98" t="str">
        <f>IFERROR(IF(VLOOKUP(A98,店舗・テナント!A98:$N$451,COLUMN(M98),FALSE)="","",VLOOKUP(A98,店舗・テナント!A98:$N$451,COLUMN(M98),FALSE)),"")</f>
        <v/>
      </c>
      <c r="AF98" t="str">
        <f>IFERROR(IF(VLOOKUP(A98,店舗・テナント!A98:$N$451,COLUMN(N98),FALSE)="","",VLOOKUP(A98,店舗・テナント!A98:$N$451,COLUMN(N98),FALSE)),"")</f>
        <v/>
      </c>
    </row>
    <row r="99" spans="1:32" x14ac:dyDescent="0.25">
      <c r="A99" t="str">
        <f>IF(VLOOKUP(ROW(A98),店舗・テナント!$A$4:$N$451,2,FALSE)&lt;&gt;"",ROW(A98),"")</f>
        <v/>
      </c>
      <c r="B99" t="str">
        <f>IFERROR(IF(VLOOKUP(A99,事業者情報!$A$10:$R$109,COLUMN(B99),FALSE)&lt;&gt;"",1,IF(VLOOKUP(A99,店舗・テナント!$A$4:$N$451,COLUMN(B99),FALSE)&lt;&gt;"",2,"")),"")</f>
        <v/>
      </c>
      <c r="C99" t="str">
        <f>IF(B99=1,VLOOKUP(A99,事業者情報!$A$10:$R$109,COLUMN(B99),FALSE),IF(B99=2,C98,""))</f>
        <v/>
      </c>
      <c r="D99" t="str">
        <f>IF(B99=1,VLOOKUP(A99,事業者情報!$A$10:$R$109,COLUMN(C99),FALSE),IF(B99=2,D98,""))</f>
        <v/>
      </c>
      <c r="E99" t="str">
        <f>IF(B99=1,VLOOKUP(A99,事業者情報!$A$10:$R$109,COLUMN(D99),FALSE),IF(B99=2,E98,""))</f>
        <v/>
      </c>
      <c r="F99" t="str">
        <f>IF(B99=1,VLOOKUP(A99,事業者情報!$A$10:$R$109,COLUMN(E99),FALSE),IF(B99=2,F98,""))</f>
        <v/>
      </c>
      <c r="G99" t="str">
        <f>IF(B99=1,VLOOKUP(A99,事業者情報!$A$10:$R$109,COLUMN(F99),FALSE),IF(B99=2,G98,""))</f>
        <v/>
      </c>
      <c r="H99" t="str">
        <f>IF(B99=1,VLOOKUP(A99,事業者情報!$A$10:$R$109,COLUMN(G99),FALSE),IF(B99=2,H98,""))</f>
        <v/>
      </c>
      <c r="I99" t="str">
        <f>IF(B99=1,VLOOKUP(A99,事業者情報!$A$10:$R$109,COLUMN(H99),FALSE),IF(B99=2,I98,""))</f>
        <v/>
      </c>
      <c r="J99" t="str">
        <f>IF(B99=1,VLOOKUP(A99,事業者情報!$A$10:$R$109,COLUMN(I99),FALSE),IF(B99=2,J98,""))</f>
        <v/>
      </c>
      <c r="K99" t="str">
        <f>IF(B99=1,VLOOKUP(A99,事業者情報!$A$10:$R$109,COLUMN(J99),FALSE),IF(B99=2,K98,""))</f>
        <v/>
      </c>
      <c r="L99" t="str">
        <f>IF(B99=1,VLOOKUP(A99,事業者情報!$A$10:$R$109,COLUMN(K99),FALSE),IF(B99=2,L98,""))</f>
        <v/>
      </c>
      <c r="M99" t="str">
        <f>IF(B99=1,VLOOKUP(A99,事業者情報!$A$10:$R$109,COLUMN(L99),FALSE),IF(B99=2,M98,""))</f>
        <v/>
      </c>
      <c r="N99" t="str">
        <f>IF(B99=1,VLOOKUP(A99,事業者情報!$A$10:$R$109,COLUMN(M99),FALSE),IF(B99=2,N98,""))</f>
        <v/>
      </c>
      <c r="O99" t="str">
        <f>IF(B99=1,VLOOKUP(A99,事業者情報!$A$10:$R$109,COLUMN(N99),FALSE),IF(B99=2,O98,""))</f>
        <v/>
      </c>
      <c r="P99" t="str">
        <f>IF(B99=1,VLOOKUP(A99,事業者情報!$A$10:$R$109,COLUMN(O99),FALSE),IF(B99=2,P98,""))</f>
        <v/>
      </c>
      <c r="Q99" t="str">
        <f>IF(B99=1,VLOOKUP(A99,事業者情報!$A$10:$R$109,COLUMN(P99),FALSE),IF(B99=2,Q98,""))</f>
        <v/>
      </c>
      <c r="R99" t="str">
        <f>IF(B99=1,VLOOKUP(A99,事業者情報!$A$10:$R$109,COLUMN(Q99),FALSE),IF(B99=2,R98,""))</f>
        <v/>
      </c>
      <c r="S99" t="str">
        <f>IF(B99=1,VLOOKUP(A99,事業者情報!$A$10:$R$109,COLUMN(R99),FALSE),IF(B99=2,S98,""))</f>
        <v/>
      </c>
      <c r="T99" t="str">
        <f>IFERROR(IF(VLOOKUP(A99,店舗・テナント!A99:$N$451,COLUMN(B99),FALSE)="","",VLOOKUP(A99,店舗・テナント!A99:$N$451,COLUMN(B99),FALSE)),"")</f>
        <v/>
      </c>
      <c r="U99" t="str">
        <f>IFERROR(IF(VLOOKUP(A99,店舗・テナント!A99:$N$451,COLUMN(C99),FALSE)="","",VLOOKUP(A99,店舗・テナント!A99:$N$451,COLUMN(C99),FALSE)),"")</f>
        <v/>
      </c>
      <c r="V99" t="str">
        <f>IFERROR(IF(VLOOKUP(A99,店舗・テナント!A99:$N$451,COLUMN(D99),FALSE)="","",VLOOKUP(A99,店舗・テナント!A99:$N$451,COLUMN(D99),FALSE)),"")</f>
        <v/>
      </c>
      <c r="W99" t="str">
        <f>IFERROR(IF(VLOOKUP(A99,店舗・テナント!A99:$N$451,COLUMN(E99),FALSE)="","",VLOOKUP(A99,店舗・テナント!A99:$N$451,COLUMN(E99),FALSE)),"")</f>
        <v/>
      </c>
      <c r="X99" t="str">
        <f>IFERROR(IF(VLOOKUP(A99,店舗・テナント!A99:$N$451,COLUMN(F99),FALSE)="","",VLOOKUP(A99,店舗・テナント!A99:$N$451,COLUMN(F99),FALSE)),"")</f>
        <v/>
      </c>
      <c r="Y99" t="str">
        <f>IFERROR(IF(VLOOKUP(A99,店舗・テナント!A99:$N$451,COLUMN(G99),FALSE)="","",VLOOKUP(A99,店舗・テナント!A99:$N$451,COLUMN(G99),FALSE)),"")</f>
        <v/>
      </c>
      <c r="Z99" t="str">
        <f>IFERROR(IF(VLOOKUP(A99,店舗・テナント!A99:$N$451,COLUMN(H99),FALSE)="","",VLOOKUP(A99,店舗・テナント!A99:$N$451,COLUMN(H99),FALSE)),"")</f>
        <v/>
      </c>
      <c r="AA99" t="str">
        <f>IFERROR(IF(VLOOKUP(A99,店舗・テナント!A99:$N$451,COLUMN(I99),FALSE)="","",VLOOKUP(A99,店舗・テナント!A99:$N$451,COLUMN(I99),FALSE)),"")</f>
        <v/>
      </c>
      <c r="AB99" t="str">
        <f>IFERROR(IF(VLOOKUP(A99,店舗・テナント!A99:$N$451,COLUMN(J99),FALSE)="","",VLOOKUP(A99,店舗・テナント!A99:$N$451,COLUMN(J99),FALSE)),"")</f>
        <v/>
      </c>
      <c r="AC99" t="str">
        <f>IFERROR(IF(VLOOKUP(A99,店舗・テナント!A99:$N$451,COLUMN(K99),FALSE)="","",VLOOKUP(A99,店舗・テナント!A99:$N$451,COLUMN(K99),FALSE)),"")</f>
        <v/>
      </c>
      <c r="AD99" t="str">
        <f>IFERROR(IF(VLOOKUP(A99,店舗・テナント!A99:$N$451,COLUMN(L99),FALSE)="","",VLOOKUP(A99,店舗・テナント!A99:$N$451,COLUMN(L99),FALSE)),"")</f>
        <v/>
      </c>
      <c r="AE99" t="str">
        <f>IFERROR(IF(VLOOKUP(A99,店舗・テナント!A99:$N$451,COLUMN(M99),FALSE)="","",VLOOKUP(A99,店舗・テナント!A99:$N$451,COLUMN(M99),FALSE)),"")</f>
        <v/>
      </c>
      <c r="AF99" t="str">
        <f>IFERROR(IF(VLOOKUP(A99,店舗・テナント!A99:$N$451,COLUMN(N99),FALSE)="","",VLOOKUP(A99,店舗・テナント!A99:$N$451,COLUMN(N99),FALSE)),"")</f>
        <v/>
      </c>
    </row>
    <row r="100" spans="1:32" x14ac:dyDescent="0.25">
      <c r="A100" t="str">
        <f>IF(VLOOKUP(ROW(A99),店舗・テナント!$A$4:$N$451,2,FALSE)&lt;&gt;"",ROW(A99),"")</f>
        <v/>
      </c>
      <c r="B100" t="str">
        <f>IFERROR(IF(VLOOKUP(A100,事業者情報!$A$10:$R$109,COLUMN(B100),FALSE)&lt;&gt;"",1,IF(VLOOKUP(A100,店舗・テナント!$A$4:$N$451,COLUMN(B100),FALSE)&lt;&gt;"",2,"")),"")</f>
        <v/>
      </c>
      <c r="C100" t="str">
        <f>IF(B100=1,VLOOKUP(A100,事業者情報!$A$10:$R$109,COLUMN(B100),FALSE),IF(B100=2,C99,""))</f>
        <v/>
      </c>
      <c r="D100" t="str">
        <f>IF(B100=1,VLOOKUP(A100,事業者情報!$A$10:$R$109,COLUMN(C100),FALSE),IF(B100=2,D99,""))</f>
        <v/>
      </c>
      <c r="E100" t="str">
        <f>IF(B100=1,VLOOKUP(A100,事業者情報!$A$10:$R$109,COLUMN(D100),FALSE),IF(B100=2,E99,""))</f>
        <v/>
      </c>
      <c r="F100" t="str">
        <f>IF(B100=1,VLOOKUP(A100,事業者情報!$A$10:$R$109,COLUMN(E100),FALSE),IF(B100=2,F99,""))</f>
        <v/>
      </c>
      <c r="G100" t="str">
        <f>IF(B100=1,VLOOKUP(A100,事業者情報!$A$10:$R$109,COLUMN(F100),FALSE),IF(B100=2,G99,""))</f>
        <v/>
      </c>
      <c r="H100" t="str">
        <f>IF(B100=1,VLOOKUP(A100,事業者情報!$A$10:$R$109,COLUMN(G100),FALSE),IF(B100=2,H99,""))</f>
        <v/>
      </c>
      <c r="I100" t="str">
        <f>IF(B100=1,VLOOKUP(A100,事業者情報!$A$10:$R$109,COLUMN(H100),FALSE),IF(B100=2,I99,""))</f>
        <v/>
      </c>
      <c r="J100" t="str">
        <f>IF(B100=1,VLOOKUP(A100,事業者情報!$A$10:$R$109,COLUMN(I100),FALSE),IF(B100=2,J99,""))</f>
        <v/>
      </c>
      <c r="K100" t="str">
        <f>IF(B100=1,VLOOKUP(A100,事業者情報!$A$10:$R$109,COLUMN(J100),FALSE),IF(B100=2,K99,""))</f>
        <v/>
      </c>
      <c r="L100" t="str">
        <f>IF(B100=1,VLOOKUP(A100,事業者情報!$A$10:$R$109,COLUMN(K100),FALSE),IF(B100=2,L99,""))</f>
        <v/>
      </c>
      <c r="M100" t="str">
        <f>IF(B100=1,VLOOKUP(A100,事業者情報!$A$10:$R$109,COLUMN(L100),FALSE),IF(B100=2,M99,""))</f>
        <v/>
      </c>
      <c r="N100" t="str">
        <f>IF(B100=1,VLOOKUP(A100,事業者情報!$A$10:$R$109,COLUMN(M100),FALSE),IF(B100=2,N99,""))</f>
        <v/>
      </c>
      <c r="O100" t="str">
        <f>IF(B100=1,VLOOKUP(A100,事業者情報!$A$10:$R$109,COLUMN(N100),FALSE),IF(B100=2,O99,""))</f>
        <v/>
      </c>
      <c r="P100" t="str">
        <f>IF(B100=1,VLOOKUP(A100,事業者情報!$A$10:$R$109,COLUMN(O100),FALSE),IF(B100=2,P99,""))</f>
        <v/>
      </c>
      <c r="Q100" t="str">
        <f>IF(B100=1,VLOOKUP(A100,事業者情報!$A$10:$R$109,COLUMN(P100),FALSE),IF(B100=2,Q99,""))</f>
        <v/>
      </c>
      <c r="R100" t="str">
        <f>IF(B100=1,VLOOKUP(A100,事業者情報!$A$10:$R$109,COLUMN(Q100),FALSE),IF(B100=2,R99,""))</f>
        <v/>
      </c>
      <c r="S100" t="str">
        <f>IF(B100=1,VLOOKUP(A100,事業者情報!$A$10:$R$109,COLUMN(R100),FALSE),IF(B100=2,S99,""))</f>
        <v/>
      </c>
      <c r="T100" t="str">
        <f>IFERROR(IF(VLOOKUP(A100,店舗・テナント!A100:$N$451,COLUMN(B100),FALSE)="","",VLOOKUP(A100,店舗・テナント!A100:$N$451,COLUMN(B100),FALSE)),"")</f>
        <v/>
      </c>
      <c r="U100" t="str">
        <f>IFERROR(IF(VLOOKUP(A100,店舗・テナント!A100:$N$451,COLUMN(C100),FALSE)="","",VLOOKUP(A100,店舗・テナント!A100:$N$451,COLUMN(C100),FALSE)),"")</f>
        <v/>
      </c>
      <c r="V100" t="str">
        <f>IFERROR(IF(VLOOKUP(A100,店舗・テナント!A100:$N$451,COLUMN(D100),FALSE)="","",VLOOKUP(A100,店舗・テナント!A100:$N$451,COLUMN(D100),FALSE)),"")</f>
        <v/>
      </c>
      <c r="W100" t="str">
        <f>IFERROR(IF(VLOOKUP(A100,店舗・テナント!A100:$N$451,COLUMN(E100),FALSE)="","",VLOOKUP(A100,店舗・テナント!A100:$N$451,COLUMN(E100),FALSE)),"")</f>
        <v/>
      </c>
      <c r="X100" t="str">
        <f>IFERROR(IF(VLOOKUP(A100,店舗・テナント!A100:$N$451,COLUMN(F100),FALSE)="","",VLOOKUP(A100,店舗・テナント!A100:$N$451,COLUMN(F100),FALSE)),"")</f>
        <v/>
      </c>
      <c r="Y100" t="str">
        <f>IFERROR(IF(VLOOKUP(A100,店舗・テナント!A100:$N$451,COLUMN(G100),FALSE)="","",VLOOKUP(A100,店舗・テナント!A100:$N$451,COLUMN(G100),FALSE)),"")</f>
        <v/>
      </c>
      <c r="Z100" t="str">
        <f>IFERROR(IF(VLOOKUP(A100,店舗・テナント!A100:$N$451,COLUMN(H100),FALSE)="","",VLOOKUP(A100,店舗・テナント!A100:$N$451,COLUMN(H100),FALSE)),"")</f>
        <v/>
      </c>
      <c r="AA100" t="str">
        <f>IFERROR(IF(VLOOKUP(A100,店舗・テナント!A100:$N$451,COLUMN(I100),FALSE)="","",VLOOKUP(A100,店舗・テナント!A100:$N$451,COLUMN(I100),FALSE)),"")</f>
        <v/>
      </c>
      <c r="AB100" t="str">
        <f>IFERROR(IF(VLOOKUP(A100,店舗・テナント!A100:$N$451,COLUMN(J100),FALSE)="","",VLOOKUP(A100,店舗・テナント!A100:$N$451,COLUMN(J100),FALSE)),"")</f>
        <v/>
      </c>
      <c r="AC100" t="str">
        <f>IFERROR(IF(VLOOKUP(A100,店舗・テナント!A100:$N$451,COLUMN(K100),FALSE)="","",VLOOKUP(A100,店舗・テナント!A100:$N$451,COLUMN(K100),FALSE)),"")</f>
        <v/>
      </c>
      <c r="AD100" t="str">
        <f>IFERROR(IF(VLOOKUP(A100,店舗・テナント!A100:$N$451,COLUMN(L100),FALSE)="","",VLOOKUP(A100,店舗・テナント!A100:$N$451,COLUMN(L100),FALSE)),"")</f>
        <v/>
      </c>
      <c r="AE100" t="str">
        <f>IFERROR(IF(VLOOKUP(A100,店舗・テナント!A100:$N$451,COLUMN(M100),FALSE)="","",VLOOKUP(A100,店舗・テナント!A100:$N$451,COLUMN(M100),FALSE)),"")</f>
        <v/>
      </c>
      <c r="AF100" t="str">
        <f>IFERROR(IF(VLOOKUP(A100,店舗・テナント!A100:$N$451,COLUMN(N100),FALSE)="","",VLOOKUP(A100,店舗・テナント!A100:$N$451,COLUMN(N100),FALSE)),"")</f>
        <v/>
      </c>
    </row>
    <row r="101" spans="1:32" x14ac:dyDescent="0.25">
      <c r="A101" t="str">
        <f>IF(VLOOKUP(ROW(A100),店舗・テナント!$A$4:$N$451,2,FALSE)&lt;&gt;"",ROW(A100),"")</f>
        <v/>
      </c>
      <c r="B101" t="str">
        <f>IFERROR(IF(VLOOKUP(A101,事業者情報!$A$10:$R$109,COLUMN(B101),FALSE)&lt;&gt;"",1,IF(VLOOKUP(A101,店舗・テナント!$A$4:$N$451,COLUMN(B101),FALSE)&lt;&gt;"",2,"")),"")</f>
        <v/>
      </c>
      <c r="C101" t="str">
        <f>IF(B101=1,VLOOKUP(A101,事業者情報!$A$10:$R$109,COLUMN(B101),FALSE),IF(B101=2,C100,""))</f>
        <v/>
      </c>
      <c r="D101" t="str">
        <f>IF(B101=1,VLOOKUP(A101,事業者情報!$A$10:$R$109,COLUMN(C101),FALSE),IF(B101=2,D100,""))</f>
        <v/>
      </c>
      <c r="E101" t="str">
        <f>IF(B101=1,VLOOKUP(A101,事業者情報!$A$10:$R$109,COLUMN(D101),FALSE),IF(B101=2,E100,""))</f>
        <v/>
      </c>
      <c r="F101" t="str">
        <f>IF(B101=1,VLOOKUP(A101,事業者情報!$A$10:$R$109,COLUMN(E101),FALSE),IF(B101=2,F100,""))</f>
        <v/>
      </c>
      <c r="G101" t="str">
        <f>IF(B101=1,VLOOKUP(A101,事業者情報!$A$10:$R$109,COLUMN(F101),FALSE),IF(B101=2,G100,""))</f>
        <v/>
      </c>
      <c r="H101" t="str">
        <f>IF(B101=1,VLOOKUP(A101,事業者情報!$A$10:$R$109,COLUMN(G101),FALSE),IF(B101=2,H100,""))</f>
        <v/>
      </c>
      <c r="I101" t="str">
        <f>IF(B101=1,VLOOKUP(A101,事業者情報!$A$10:$R$109,COLUMN(H101),FALSE),IF(B101=2,I100,""))</f>
        <v/>
      </c>
      <c r="J101" t="str">
        <f>IF(B101=1,VLOOKUP(A101,事業者情報!$A$10:$R$109,COLUMN(I101),FALSE),IF(B101=2,J100,""))</f>
        <v/>
      </c>
      <c r="K101" t="str">
        <f>IF(B101=1,VLOOKUP(A101,事業者情報!$A$10:$R$109,COLUMN(J101),FALSE),IF(B101=2,K100,""))</f>
        <v/>
      </c>
      <c r="L101" t="str">
        <f>IF(B101=1,VLOOKUP(A101,事業者情報!$A$10:$R$109,COLUMN(K101),FALSE),IF(B101=2,L100,""))</f>
        <v/>
      </c>
      <c r="M101" t="str">
        <f>IF(B101=1,VLOOKUP(A101,事業者情報!$A$10:$R$109,COLUMN(L101),FALSE),IF(B101=2,M100,""))</f>
        <v/>
      </c>
      <c r="N101" t="str">
        <f>IF(B101=1,VLOOKUP(A101,事業者情報!$A$10:$R$109,COLUMN(M101),FALSE),IF(B101=2,N100,""))</f>
        <v/>
      </c>
      <c r="O101" t="str">
        <f>IF(B101=1,VLOOKUP(A101,事業者情報!$A$10:$R$109,COLUMN(N101),FALSE),IF(B101=2,O100,""))</f>
        <v/>
      </c>
      <c r="P101" t="str">
        <f>IF(B101=1,VLOOKUP(A101,事業者情報!$A$10:$R$109,COLUMN(O101),FALSE),IF(B101=2,P100,""))</f>
        <v/>
      </c>
      <c r="Q101" t="str">
        <f>IF(B101=1,VLOOKUP(A101,事業者情報!$A$10:$R$109,COLUMN(P101),FALSE),IF(B101=2,Q100,""))</f>
        <v/>
      </c>
      <c r="R101" t="str">
        <f>IF(B101=1,VLOOKUP(A101,事業者情報!$A$10:$R$109,COLUMN(Q101),FALSE),IF(B101=2,R100,""))</f>
        <v/>
      </c>
      <c r="S101" t="str">
        <f>IF(B101=1,VLOOKUP(A101,事業者情報!$A$10:$R$109,COLUMN(R101),FALSE),IF(B101=2,S100,""))</f>
        <v/>
      </c>
      <c r="T101" t="str">
        <f>IFERROR(IF(VLOOKUP(A101,店舗・テナント!A101:$N$451,COLUMN(B101),FALSE)="","",VLOOKUP(A101,店舗・テナント!A101:$N$451,COLUMN(B101),FALSE)),"")</f>
        <v/>
      </c>
      <c r="U101" t="str">
        <f>IFERROR(IF(VLOOKUP(A101,店舗・テナント!A101:$N$451,COLUMN(C101),FALSE)="","",VLOOKUP(A101,店舗・テナント!A101:$N$451,COLUMN(C101),FALSE)),"")</f>
        <v/>
      </c>
      <c r="V101" t="str">
        <f>IFERROR(IF(VLOOKUP(A101,店舗・テナント!A101:$N$451,COLUMN(D101),FALSE)="","",VLOOKUP(A101,店舗・テナント!A101:$N$451,COLUMN(D101),FALSE)),"")</f>
        <v/>
      </c>
      <c r="W101" t="str">
        <f>IFERROR(IF(VLOOKUP(A101,店舗・テナント!A101:$N$451,COLUMN(E101),FALSE)="","",VLOOKUP(A101,店舗・テナント!A101:$N$451,COLUMN(E101),FALSE)),"")</f>
        <v/>
      </c>
      <c r="X101" t="str">
        <f>IFERROR(IF(VLOOKUP(A101,店舗・テナント!A101:$N$451,COLUMN(F101),FALSE)="","",VLOOKUP(A101,店舗・テナント!A101:$N$451,COLUMN(F101),FALSE)),"")</f>
        <v/>
      </c>
      <c r="Y101" t="str">
        <f>IFERROR(IF(VLOOKUP(A101,店舗・テナント!A101:$N$451,COLUMN(G101),FALSE)="","",VLOOKUP(A101,店舗・テナント!A101:$N$451,COLUMN(G101),FALSE)),"")</f>
        <v/>
      </c>
      <c r="Z101" t="str">
        <f>IFERROR(IF(VLOOKUP(A101,店舗・テナント!A101:$N$451,COLUMN(H101),FALSE)="","",VLOOKUP(A101,店舗・テナント!A101:$N$451,COLUMN(H101),FALSE)),"")</f>
        <v/>
      </c>
      <c r="AA101" t="str">
        <f>IFERROR(IF(VLOOKUP(A101,店舗・テナント!A101:$N$451,COLUMN(I101),FALSE)="","",VLOOKUP(A101,店舗・テナント!A101:$N$451,COLUMN(I101),FALSE)),"")</f>
        <v/>
      </c>
      <c r="AB101" t="str">
        <f>IFERROR(IF(VLOOKUP(A101,店舗・テナント!A101:$N$451,COLUMN(J101),FALSE)="","",VLOOKUP(A101,店舗・テナント!A101:$N$451,COLUMN(J101),FALSE)),"")</f>
        <v/>
      </c>
      <c r="AC101" t="str">
        <f>IFERROR(IF(VLOOKUP(A101,店舗・テナント!A101:$N$451,COLUMN(K101),FALSE)="","",VLOOKUP(A101,店舗・テナント!A101:$N$451,COLUMN(K101),FALSE)),"")</f>
        <v/>
      </c>
      <c r="AD101" t="str">
        <f>IFERROR(IF(VLOOKUP(A101,店舗・テナント!A101:$N$451,COLUMN(L101),FALSE)="","",VLOOKUP(A101,店舗・テナント!A101:$N$451,COLUMN(L101),FALSE)),"")</f>
        <v/>
      </c>
      <c r="AE101" t="str">
        <f>IFERROR(IF(VLOOKUP(A101,店舗・テナント!A101:$N$451,COLUMN(M101),FALSE)="","",VLOOKUP(A101,店舗・テナント!A101:$N$451,COLUMN(M101),FALSE)),"")</f>
        <v/>
      </c>
      <c r="AF101" t="str">
        <f>IFERROR(IF(VLOOKUP(A101,店舗・テナント!A101:$N$451,COLUMN(N101),FALSE)="","",VLOOKUP(A101,店舗・テナント!A101:$N$451,COLUMN(N101),FALSE)),"")</f>
        <v/>
      </c>
    </row>
  </sheetData>
  <sheetProtection algorithmName="SHA-512" hashValue="lWCRzXJ4rpzvhvvCmFvbFA66/L4HGduwMo+ybnXR9e8rJ/zmTZiKu5rlPvo/xtvwCC2HOaUjtYEP7EOwmA2/8g==" saltValue="oRHzAa9rVUig8i9Sjj1Lsw==" spinCount="100000" sheet="1" objects="1" scenarios="1"/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573"/>
  <sheetViews>
    <sheetView showGridLines="0" view="pageBreakPreview" zoomScale="70" zoomScaleNormal="100" zoomScaleSheetLayoutView="70" workbookViewId="0">
      <selection activeCell="B10" sqref="B10"/>
    </sheetView>
  </sheetViews>
  <sheetFormatPr defaultColWidth="12.54296875" defaultRowHeight="15.75" customHeight="1" x14ac:dyDescent="0.25"/>
  <cols>
    <col min="1" max="1" width="13.1796875" customWidth="1"/>
    <col min="2" max="2" width="32.1796875" customWidth="1"/>
    <col min="3" max="3" width="19.81640625" customWidth="1"/>
    <col min="4" max="4" width="23.7265625" bestFit="1" customWidth="1"/>
    <col min="5" max="5" width="13.1796875" customWidth="1"/>
    <col min="6" max="6" width="27.453125" customWidth="1"/>
    <col min="7" max="7" width="28.7265625" bestFit="1" customWidth="1"/>
    <col min="8" max="8" width="17.54296875" customWidth="1"/>
    <col min="9" max="9" width="12.7265625" customWidth="1"/>
    <col min="10" max="10" width="13.453125" customWidth="1"/>
    <col min="11" max="11" width="13.54296875" customWidth="1"/>
    <col min="12" max="12" width="10.81640625" customWidth="1"/>
    <col min="13" max="13" width="13.453125" customWidth="1"/>
    <col min="14" max="14" width="21.81640625" customWidth="1"/>
    <col min="15" max="15" width="18.7265625" bestFit="1" customWidth="1"/>
    <col min="16" max="16" width="16.453125" customWidth="1"/>
    <col min="17" max="17" width="28.7265625" bestFit="1" customWidth="1"/>
    <col min="18" max="18" width="16.453125" customWidth="1"/>
  </cols>
  <sheetData>
    <row r="1" spans="1:23" ht="22.5" customHeight="1" x14ac:dyDescent="0.25">
      <c r="A1" s="12"/>
    </row>
    <row r="2" spans="1:23" ht="22.5" customHeight="1" x14ac:dyDescent="0.25"/>
    <row r="3" spans="1:23" ht="22.5" customHeight="1" x14ac:dyDescent="0.25"/>
    <row r="4" spans="1:23" ht="22.5" customHeight="1" x14ac:dyDescent="0.25">
      <c r="O4" s="8"/>
    </row>
    <row r="5" spans="1:23" ht="22.5" customHeight="1" x14ac:dyDescent="0.25">
      <c r="O5" s="8"/>
    </row>
    <row r="6" spans="1:23" ht="87" customHeight="1" x14ac:dyDescent="0.25"/>
    <row r="7" spans="1:23" s="9" customFormat="1" ht="24" customHeight="1" x14ac:dyDescent="0.35">
      <c r="A7" s="38" t="s">
        <v>0</v>
      </c>
      <c r="B7" s="38" t="s">
        <v>1</v>
      </c>
      <c r="C7" s="38" t="s">
        <v>2</v>
      </c>
      <c r="D7" s="38" t="s">
        <v>79</v>
      </c>
      <c r="E7" s="37" t="s">
        <v>4</v>
      </c>
      <c r="F7" s="37"/>
      <c r="G7" s="38" t="s">
        <v>76</v>
      </c>
      <c r="H7" s="38" t="s">
        <v>5</v>
      </c>
      <c r="I7" s="39" t="s">
        <v>6</v>
      </c>
      <c r="J7" s="38" t="s">
        <v>7</v>
      </c>
      <c r="K7" s="39" t="s">
        <v>8</v>
      </c>
      <c r="L7" s="38" t="s">
        <v>9</v>
      </c>
      <c r="M7" s="39" t="s">
        <v>10</v>
      </c>
      <c r="N7" s="38" t="s">
        <v>11</v>
      </c>
      <c r="O7" s="38" t="s">
        <v>12</v>
      </c>
      <c r="P7" s="34" t="s">
        <v>33</v>
      </c>
      <c r="Q7" s="34" t="s">
        <v>75</v>
      </c>
      <c r="R7" s="35" t="s">
        <v>35</v>
      </c>
      <c r="S7" s="10"/>
      <c r="T7" s="11"/>
      <c r="U7" s="11"/>
      <c r="V7" s="11"/>
      <c r="W7" s="11"/>
    </row>
    <row r="8" spans="1:23" s="9" customFormat="1" ht="18.5" customHeight="1" x14ac:dyDescent="0.25">
      <c r="A8" s="38"/>
      <c r="B8" s="38"/>
      <c r="C8" s="38"/>
      <c r="D8" s="38"/>
      <c r="E8" s="5" t="s">
        <v>13</v>
      </c>
      <c r="F8" s="5" t="s">
        <v>14</v>
      </c>
      <c r="G8" s="38"/>
      <c r="H8" s="38"/>
      <c r="I8" s="39"/>
      <c r="J8" s="38"/>
      <c r="K8" s="39"/>
      <c r="L8" s="38"/>
      <c r="M8" s="39"/>
      <c r="N8" s="38"/>
      <c r="O8" s="38"/>
      <c r="P8" s="34"/>
      <c r="Q8" s="34"/>
      <c r="R8" s="36"/>
    </row>
    <row r="9" spans="1:23" ht="33.75" customHeight="1" x14ac:dyDescent="0.45">
      <c r="A9" s="13" t="s">
        <v>15</v>
      </c>
      <c r="B9" s="14" t="s">
        <v>16</v>
      </c>
      <c r="C9" s="3" t="s">
        <v>17</v>
      </c>
      <c r="D9" s="2">
        <v>6040000</v>
      </c>
      <c r="E9" s="4" t="s">
        <v>18</v>
      </c>
      <c r="F9" s="4" t="s">
        <v>19</v>
      </c>
      <c r="G9" s="61" t="s">
        <v>78</v>
      </c>
      <c r="H9" s="3" t="s">
        <v>20</v>
      </c>
      <c r="I9" s="63" t="s">
        <v>21</v>
      </c>
      <c r="J9" s="3" t="s">
        <v>22</v>
      </c>
      <c r="K9" s="61" t="s">
        <v>21</v>
      </c>
      <c r="L9" s="2" t="s">
        <v>23</v>
      </c>
      <c r="M9" s="61" t="s">
        <v>24</v>
      </c>
      <c r="N9" s="3" t="s">
        <v>25</v>
      </c>
      <c r="O9" s="15" t="s">
        <v>26</v>
      </c>
      <c r="P9" s="16" t="s">
        <v>47</v>
      </c>
      <c r="Q9" s="61" t="s">
        <v>74</v>
      </c>
      <c r="R9" s="17"/>
    </row>
    <row r="10" spans="1:23" s="6" customFormat="1" ht="30" customHeight="1" x14ac:dyDescent="0.45">
      <c r="A10" s="7">
        <v>1</v>
      </c>
      <c r="B10" s="53"/>
      <c r="C10" s="54"/>
      <c r="D10" s="55"/>
      <c r="E10" s="56"/>
      <c r="F10" s="56"/>
      <c r="G10" s="62"/>
      <c r="H10" s="54"/>
      <c r="I10" s="64"/>
      <c r="J10" s="54"/>
      <c r="K10" s="62"/>
      <c r="L10" s="55"/>
      <c r="M10" s="62"/>
      <c r="N10" s="54"/>
      <c r="O10" s="57"/>
      <c r="P10" s="58"/>
      <c r="Q10" s="60"/>
      <c r="R10" s="59"/>
    </row>
    <row r="11" spans="1:23" ht="16" x14ac:dyDescent="0.45">
      <c r="A11" s="7">
        <v>2</v>
      </c>
      <c r="B11" s="53"/>
      <c r="C11" s="54"/>
      <c r="D11" s="55"/>
      <c r="E11" s="56"/>
      <c r="F11" s="56"/>
      <c r="G11" s="62"/>
      <c r="H11" s="54"/>
      <c r="I11" s="64"/>
      <c r="J11" s="54"/>
      <c r="K11" s="62"/>
      <c r="L11" s="55"/>
      <c r="M11" s="62"/>
      <c r="N11" s="54"/>
      <c r="O11" s="57"/>
      <c r="P11" s="58"/>
      <c r="Q11" s="60"/>
      <c r="R11" s="59"/>
    </row>
    <row r="12" spans="1:23" ht="16" x14ac:dyDescent="0.45">
      <c r="A12" s="7">
        <v>3</v>
      </c>
      <c r="B12" s="53"/>
      <c r="C12" s="54"/>
      <c r="D12" s="55"/>
      <c r="E12" s="56"/>
      <c r="F12" s="56"/>
      <c r="G12" s="62"/>
      <c r="H12" s="54"/>
      <c r="I12" s="64"/>
      <c r="J12" s="54"/>
      <c r="K12" s="62"/>
      <c r="L12" s="55"/>
      <c r="M12" s="62"/>
      <c r="N12" s="54"/>
      <c r="O12" s="57"/>
      <c r="P12" s="58"/>
      <c r="Q12" s="60"/>
      <c r="R12" s="59"/>
    </row>
    <row r="13" spans="1:23" ht="16" x14ac:dyDescent="0.45">
      <c r="A13" s="7">
        <v>4</v>
      </c>
      <c r="B13" s="53"/>
      <c r="C13" s="54"/>
      <c r="D13" s="55"/>
      <c r="E13" s="56"/>
      <c r="F13" s="56"/>
      <c r="G13" s="62"/>
      <c r="H13" s="54"/>
      <c r="I13" s="64"/>
      <c r="J13" s="54"/>
      <c r="K13" s="62"/>
      <c r="L13" s="55"/>
      <c r="M13" s="62"/>
      <c r="N13" s="54"/>
      <c r="O13" s="57"/>
      <c r="P13" s="58"/>
      <c r="Q13" s="60"/>
      <c r="R13" s="59"/>
    </row>
    <row r="14" spans="1:23" ht="16" x14ac:dyDescent="0.45">
      <c r="A14" s="7">
        <v>5</v>
      </c>
      <c r="B14" s="53"/>
      <c r="C14" s="54"/>
      <c r="D14" s="55"/>
      <c r="E14" s="56"/>
      <c r="F14" s="56"/>
      <c r="G14" s="62"/>
      <c r="H14" s="54"/>
      <c r="I14" s="64"/>
      <c r="J14" s="54"/>
      <c r="K14" s="62"/>
      <c r="L14" s="55"/>
      <c r="M14" s="62"/>
      <c r="N14" s="54"/>
      <c r="O14" s="57"/>
      <c r="P14" s="58"/>
      <c r="Q14" s="60"/>
      <c r="R14" s="59"/>
    </row>
    <row r="15" spans="1:23" ht="16" x14ac:dyDescent="0.45">
      <c r="A15" s="7">
        <v>6</v>
      </c>
      <c r="B15" s="53"/>
      <c r="C15" s="54"/>
      <c r="D15" s="55"/>
      <c r="E15" s="56"/>
      <c r="F15" s="56"/>
      <c r="G15" s="62"/>
      <c r="H15" s="54"/>
      <c r="I15" s="64"/>
      <c r="J15" s="54"/>
      <c r="K15" s="62"/>
      <c r="L15" s="55"/>
      <c r="M15" s="62"/>
      <c r="N15" s="54"/>
      <c r="O15" s="57"/>
      <c r="P15" s="58"/>
      <c r="Q15" s="60"/>
      <c r="R15" s="59"/>
    </row>
    <row r="16" spans="1:23" ht="16" x14ac:dyDescent="0.45">
      <c r="A16" s="7">
        <v>7</v>
      </c>
      <c r="B16" s="53"/>
      <c r="C16" s="54"/>
      <c r="D16" s="55"/>
      <c r="E16" s="56"/>
      <c r="F16" s="56"/>
      <c r="G16" s="62"/>
      <c r="H16" s="54"/>
      <c r="I16" s="64"/>
      <c r="J16" s="54"/>
      <c r="K16" s="62"/>
      <c r="L16" s="55"/>
      <c r="M16" s="62"/>
      <c r="N16" s="54"/>
      <c r="O16" s="57"/>
      <c r="P16" s="58"/>
      <c r="Q16" s="60"/>
      <c r="R16" s="59"/>
    </row>
    <row r="17" spans="1:18" ht="16" x14ac:dyDescent="0.45">
      <c r="A17" s="7">
        <v>8</v>
      </c>
      <c r="B17" s="53"/>
      <c r="C17" s="54"/>
      <c r="D17" s="55"/>
      <c r="E17" s="56"/>
      <c r="F17" s="56"/>
      <c r="G17" s="62"/>
      <c r="H17" s="54"/>
      <c r="I17" s="64"/>
      <c r="J17" s="54"/>
      <c r="K17" s="62"/>
      <c r="L17" s="55"/>
      <c r="M17" s="62"/>
      <c r="N17" s="54"/>
      <c r="O17" s="57"/>
      <c r="P17" s="58"/>
      <c r="Q17" s="60"/>
      <c r="R17" s="59"/>
    </row>
    <row r="18" spans="1:18" ht="16" x14ac:dyDescent="0.45">
      <c r="A18" s="7">
        <v>9</v>
      </c>
      <c r="B18" s="53"/>
      <c r="C18" s="54"/>
      <c r="D18" s="55"/>
      <c r="E18" s="56"/>
      <c r="F18" s="56"/>
      <c r="G18" s="62"/>
      <c r="H18" s="54"/>
      <c r="I18" s="64"/>
      <c r="J18" s="54"/>
      <c r="K18" s="62"/>
      <c r="L18" s="55"/>
      <c r="M18" s="62"/>
      <c r="N18" s="54"/>
      <c r="O18" s="57"/>
      <c r="P18" s="58"/>
      <c r="Q18" s="60"/>
      <c r="R18" s="59"/>
    </row>
    <row r="19" spans="1:18" ht="16" x14ac:dyDescent="0.45">
      <c r="A19" s="7">
        <v>10</v>
      </c>
      <c r="B19" s="53"/>
      <c r="C19" s="54"/>
      <c r="D19" s="55"/>
      <c r="E19" s="56"/>
      <c r="F19" s="56"/>
      <c r="G19" s="62"/>
      <c r="H19" s="54"/>
      <c r="I19" s="64"/>
      <c r="J19" s="54"/>
      <c r="K19" s="62"/>
      <c r="L19" s="55"/>
      <c r="M19" s="62"/>
      <c r="N19" s="54"/>
      <c r="O19" s="57"/>
      <c r="P19" s="58"/>
      <c r="Q19" s="60"/>
      <c r="R19" s="59"/>
    </row>
    <row r="20" spans="1:18" ht="16" x14ac:dyDescent="0.45">
      <c r="A20" s="7">
        <v>11</v>
      </c>
      <c r="B20" s="53"/>
      <c r="C20" s="54"/>
      <c r="D20" s="55"/>
      <c r="E20" s="56"/>
      <c r="F20" s="56"/>
      <c r="G20" s="62"/>
      <c r="H20" s="54"/>
      <c r="I20" s="64"/>
      <c r="J20" s="54"/>
      <c r="K20" s="62"/>
      <c r="L20" s="55"/>
      <c r="M20" s="62"/>
      <c r="N20" s="54"/>
      <c r="O20" s="57"/>
      <c r="P20" s="58"/>
      <c r="Q20" s="60"/>
      <c r="R20" s="59"/>
    </row>
    <row r="21" spans="1:18" ht="16" x14ac:dyDescent="0.45">
      <c r="A21" s="7">
        <v>12</v>
      </c>
      <c r="B21" s="53"/>
      <c r="C21" s="54"/>
      <c r="D21" s="55"/>
      <c r="E21" s="56"/>
      <c r="F21" s="56"/>
      <c r="G21" s="62"/>
      <c r="H21" s="54"/>
      <c r="I21" s="64"/>
      <c r="J21" s="54"/>
      <c r="K21" s="62"/>
      <c r="L21" s="55"/>
      <c r="M21" s="62"/>
      <c r="N21" s="54"/>
      <c r="O21" s="57"/>
      <c r="P21" s="58"/>
      <c r="Q21" s="60"/>
      <c r="R21" s="59"/>
    </row>
    <row r="22" spans="1:18" ht="16" x14ac:dyDescent="0.45">
      <c r="A22" s="7">
        <v>13</v>
      </c>
      <c r="B22" s="53"/>
      <c r="C22" s="54"/>
      <c r="D22" s="55"/>
      <c r="E22" s="56"/>
      <c r="F22" s="56"/>
      <c r="G22" s="62"/>
      <c r="H22" s="54"/>
      <c r="I22" s="64"/>
      <c r="J22" s="54"/>
      <c r="K22" s="62"/>
      <c r="L22" s="55"/>
      <c r="M22" s="62"/>
      <c r="N22" s="54"/>
      <c r="O22" s="57"/>
      <c r="P22" s="58"/>
      <c r="Q22" s="60"/>
      <c r="R22" s="59"/>
    </row>
    <row r="23" spans="1:18" ht="16" x14ac:dyDescent="0.45">
      <c r="A23" s="7">
        <v>14</v>
      </c>
      <c r="B23" s="53"/>
      <c r="C23" s="54"/>
      <c r="D23" s="55"/>
      <c r="E23" s="56"/>
      <c r="F23" s="56"/>
      <c r="G23" s="62"/>
      <c r="H23" s="54"/>
      <c r="I23" s="64"/>
      <c r="J23" s="54"/>
      <c r="K23" s="62"/>
      <c r="L23" s="55"/>
      <c r="M23" s="62"/>
      <c r="N23" s="54"/>
      <c r="O23" s="57"/>
      <c r="P23" s="58"/>
      <c r="Q23" s="60"/>
      <c r="R23" s="59"/>
    </row>
    <row r="24" spans="1:18" ht="16" x14ac:dyDescent="0.45">
      <c r="A24" s="7">
        <v>15</v>
      </c>
      <c r="B24" s="53"/>
      <c r="C24" s="54"/>
      <c r="D24" s="55"/>
      <c r="E24" s="56"/>
      <c r="F24" s="56"/>
      <c r="G24" s="62"/>
      <c r="H24" s="54"/>
      <c r="I24" s="64"/>
      <c r="J24" s="54"/>
      <c r="K24" s="62"/>
      <c r="L24" s="55"/>
      <c r="M24" s="62"/>
      <c r="N24" s="54"/>
      <c r="O24" s="57"/>
      <c r="P24" s="58"/>
      <c r="Q24" s="60"/>
      <c r="R24" s="59"/>
    </row>
    <row r="25" spans="1:18" ht="16" x14ac:dyDescent="0.45">
      <c r="A25" s="7">
        <v>16</v>
      </c>
      <c r="B25" s="53"/>
      <c r="C25" s="54"/>
      <c r="D25" s="55"/>
      <c r="E25" s="56"/>
      <c r="F25" s="56"/>
      <c r="G25" s="62"/>
      <c r="H25" s="54"/>
      <c r="I25" s="64"/>
      <c r="J25" s="54"/>
      <c r="K25" s="62"/>
      <c r="L25" s="55"/>
      <c r="M25" s="62"/>
      <c r="N25" s="54"/>
      <c r="O25" s="57"/>
      <c r="P25" s="58"/>
      <c r="Q25" s="60"/>
      <c r="R25" s="59"/>
    </row>
    <row r="26" spans="1:18" ht="16" x14ac:dyDescent="0.45">
      <c r="A26" s="7">
        <v>17</v>
      </c>
      <c r="B26" s="53"/>
      <c r="C26" s="54"/>
      <c r="D26" s="55"/>
      <c r="E26" s="56"/>
      <c r="F26" s="56"/>
      <c r="G26" s="62"/>
      <c r="H26" s="54"/>
      <c r="I26" s="64"/>
      <c r="J26" s="54"/>
      <c r="K26" s="62"/>
      <c r="L26" s="55"/>
      <c r="M26" s="62"/>
      <c r="N26" s="54"/>
      <c r="O26" s="57"/>
      <c r="P26" s="58"/>
      <c r="Q26" s="60"/>
      <c r="R26" s="59"/>
    </row>
    <row r="27" spans="1:18" ht="16" x14ac:dyDescent="0.45">
      <c r="A27" s="7">
        <v>18</v>
      </c>
      <c r="B27" s="53"/>
      <c r="C27" s="54"/>
      <c r="D27" s="55"/>
      <c r="E27" s="56"/>
      <c r="F27" s="56"/>
      <c r="G27" s="62"/>
      <c r="H27" s="54"/>
      <c r="I27" s="64"/>
      <c r="J27" s="54"/>
      <c r="K27" s="62"/>
      <c r="L27" s="55"/>
      <c r="M27" s="62"/>
      <c r="N27" s="54"/>
      <c r="O27" s="57"/>
      <c r="P27" s="58"/>
      <c r="Q27" s="60"/>
      <c r="R27" s="59"/>
    </row>
    <row r="28" spans="1:18" ht="16" x14ac:dyDescent="0.45">
      <c r="A28" s="7">
        <v>19</v>
      </c>
      <c r="B28" s="53"/>
      <c r="C28" s="54"/>
      <c r="D28" s="55"/>
      <c r="E28" s="56"/>
      <c r="F28" s="56"/>
      <c r="G28" s="62"/>
      <c r="H28" s="54"/>
      <c r="I28" s="64"/>
      <c r="J28" s="54"/>
      <c r="K28" s="62"/>
      <c r="L28" s="55"/>
      <c r="M28" s="62"/>
      <c r="N28" s="54"/>
      <c r="O28" s="57"/>
      <c r="P28" s="58"/>
      <c r="Q28" s="60"/>
      <c r="R28" s="59"/>
    </row>
    <row r="29" spans="1:18" ht="16" x14ac:dyDescent="0.45">
      <c r="A29" s="7">
        <v>20</v>
      </c>
      <c r="B29" s="53"/>
      <c r="C29" s="54"/>
      <c r="D29" s="55"/>
      <c r="E29" s="56"/>
      <c r="F29" s="56"/>
      <c r="G29" s="62"/>
      <c r="H29" s="54"/>
      <c r="I29" s="64"/>
      <c r="J29" s="54"/>
      <c r="K29" s="62"/>
      <c r="L29" s="55"/>
      <c r="M29" s="62"/>
      <c r="N29" s="54"/>
      <c r="O29" s="57"/>
      <c r="P29" s="58"/>
      <c r="Q29" s="60"/>
      <c r="R29" s="59"/>
    </row>
    <row r="30" spans="1:18" ht="16" x14ac:dyDescent="0.45">
      <c r="A30" s="7">
        <v>21</v>
      </c>
      <c r="B30" s="53"/>
      <c r="C30" s="54"/>
      <c r="D30" s="55"/>
      <c r="E30" s="56"/>
      <c r="F30" s="56"/>
      <c r="G30" s="62"/>
      <c r="H30" s="54"/>
      <c r="I30" s="64"/>
      <c r="J30" s="54"/>
      <c r="K30" s="62"/>
      <c r="L30" s="55"/>
      <c r="M30" s="62"/>
      <c r="N30" s="54"/>
      <c r="O30" s="57"/>
      <c r="P30" s="58"/>
      <c r="Q30" s="60"/>
      <c r="R30" s="59"/>
    </row>
    <row r="31" spans="1:18" ht="16" x14ac:dyDescent="0.45">
      <c r="A31" s="7">
        <v>22</v>
      </c>
      <c r="B31" s="53"/>
      <c r="C31" s="54"/>
      <c r="D31" s="55"/>
      <c r="E31" s="56"/>
      <c r="F31" s="56"/>
      <c r="G31" s="62"/>
      <c r="H31" s="54"/>
      <c r="I31" s="64"/>
      <c r="J31" s="54"/>
      <c r="K31" s="62"/>
      <c r="L31" s="55"/>
      <c r="M31" s="62"/>
      <c r="N31" s="54"/>
      <c r="O31" s="57"/>
      <c r="P31" s="58"/>
      <c r="Q31" s="60"/>
      <c r="R31" s="59"/>
    </row>
    <row r="32" spans="1:18" ht="16" x14ac:dyDescent="0.45">
      <c r="A32" s="7">
        <v>23</v>
      </c>
      <c r="B32" s="53"/>
      <c r="C32" s="54"/>
      <c r="D32" s="55"/>
      <c r="E32" s="56"/>
      <c r="F32" s="56"/>
      <c r="G32" s="62"/>
      <c r="H32" s="54"/>
      <c r="I32" s="64"/>
      <c r="J32" s="54"/>
      <c r="K32" s="62"/>
      <c r="L32" s="55"/>
      <c r="M32" s="62"/>
      <c r="N32" s="54"/>
      <c r="O32" s="57"/>
      <c r="P32" s="58"/>
      <c r="Q32" s="60"/>
      <c r="R32" s="59"/>
    </row>
    <row r="33" spans="1:18" ht="16" x14ac:dyDescent="0.45">
      <c r="A33" s="7">
        <v>24</v>
      </c>
      <c r="B33" s="53"/>
      <c r="C33" s="54"/>
      <c r="D33" s="55"/>
      <c r="E33" s="56"/>
      <c r="F33" s="56"/>
      <c r="G33" s="62"/>
      <c r="H33" s="54"/>
      <c r="I33" s="64"/>
      <c r="J33" s="54"/>
      <c r="K33" s="62"/>
      <c r="L33" s="55"/>
      <c r="M33" s="62"/>
      <c r="N33" s="54"/>
      <c r="O33" s="57"/>
      <c r="P33" s="58"/>
      <c r="Q33" s="60"/>
      <c r="R33" s="59"/>
    </row>
    <row r="34" spans="1:18" ht="16" x14ac:dyDescent="0.45">
      <c r="A34" s="7">
        <v>25</v>
      </c>
      <c r="B34" s="53"/>
      <c r="C34" s="54"/>
      <c r="D34" s="55"/>
      <c r="E34" s="56"/>
      <c r="F34" s="56"/>
      <c r="G34" s="62"/>
      <c r="H34" s="54"/>
      <c r="I34" s="64"/>
      <c r="J34" s="54"/>
      <c r="K34" s="62"/>
      <c r="L34" s="55"/>
      <c r="M34" s="62"/>
      <c r="N34" s="54"/>
      <c r="O34" s="57"/>
      <c r="P34" s="58"/>
      <c r="Q34" s="60"/>
      <c r="R34" s="59"/>
    </row>
    <row r="35" spans="1:18" ht="16" x14ac:dyDescent="0.45">
      <c r="A35" s="7">
        <v>26</v>
      </c>
      <c r="B35" s="53"/>
      <c r="C35" s="54"/>
      <c r="D35" s="55"/>
      <c r="E35" s="56"/>
      <c r="F35" s="56"/>
      <c r="G35" s="62"/>
      <c r="H35" s="54"/>
      <c r="I35" s="64"/>
      <c r="J35" s="54"/>
      <c r="K35" s="62"/>
      <c r="L35" s="55"/>
      <c r="M35" s="62"/>
      <c r="N35" s="54"/>
      <c r="O35" s="57"/>
      <c r="P35" s="58"/>
      <c r="Q35" s="60"/>
      <c r="R35" s="59"/>
    </row>
    <row r="36" spans="1:18" ht="16" x14ac:dyDescent="0.45">
      <c r="A36" s="7">
        <v>27</v>
      </c>
      <c r="B36" s="53"/>
      <c r="C36" s="54"/>
      <c r="D36" s="55"/>
      <c r="E36" s="56"/>
      <c r="F36" s="56"/>
      <c r="G36" s="62"/>
      <c r="H36" s="54"/>
      <c r="I36" s="64"/>
      <c r="J36" s="54"/>
      <c r="K36" s="62"/>
      <c r="L36" s="55"/>
      <c r="M36" s="62"/>
      <c r="N36" s="54"/>
      <c r="O36" s="57"/>
      <c r="P36" s="58"/>
      <c r="Q36" s="60"/>
      <c r="R36" s="59"/>
    </row>
    <row r="37" spans="1:18" ht="16" x14ac:dyDescent="0.45">
      <c r="A37" s="7">
        <v>28</v>
      </c>
      <c r="B37" s="53"/>
      <c r="C37" s="54"/>
      <c r="D37" s="55"/>
      <c r="E37" s="56"/>
      <c r="F37" s="56"/>
      <c r="G37" s="62"/>
      <c r="H37" s="54"/>
      <c r="I37" s="64"/>
      <c r="J37" s="54"/>
      <c r="K37" s="62"/>
      <c r="L37" s="55"/>
      <c r="M37" s="62"/>
      <c r="N37" s="54"/>
      <c r="O37" s="57"/>
      <c r="P37" s="58"/>
      <c r="Q37" s="60"/>
      <c r="R37" s="59"/>
    </row>
    <row r="38" spans="1:18" ht="16" x14ac:dyDescent="0.45">
      <c r="A38" s="7">
        <v>29</v>
      </c>
      <c r="B38" s="53"/>
      <c r="C38" s="54"/>
      <c r="D38" s="55"/>
      <c r="E38" s="56"/>
      <c r="F38" s="56"/>
      <c r="G38" s="62"/>
      <c r="H38" s="54"/>
      <c r="I38" s="64"/>
      <c r="J38" s="54"/>
      <c r="K38" s="62"/>
      <c r="L38" s="55"/>
      <c r="M38" s="62"/>
      <c r="N38" s="54"/>
      <c r="O38" s="57"/>
      <c r="P38" s="58"/>
      <c r="Q38" s="60"/>
      <c r="R38" s="59"/>
    </row>
    <row r="39" spans="1:18" ht="16" x14ac:dyDescent="0.45">
      <c r="A39" s="7">
        <v>30</v>
      </c>
      <c r="B39" s="53"/>
      <c r="C39" s="54"/>
      <c r="D39" s="55"/>
      <c r="E39" s="56"/>
      <c r="F39" s="56"/>
      <c r="G39" s="62"/>
      <c r="H39" s="54"/>
      <c r="I39" s="64"/>
      <c r="J39" s="54"/>
      <c r="K39" s="62"/>
      <c r="L39" s="55"/>
      <c r="M39" s="62"/>
      <c r="N39" s="54"/>
      <c r="O39" s="57"/>
      <c r="P39" s="58"/>
      <c r="Q39" s="60"/>
      <c r="R39" s="59"/>
    </row>
    <row r="40" spans="1:18" ht="16" x14ac:dyDescent="0.45">
      <c r="A40" s="7">
        <v>31</v>
      </c>
      <c r="B40" s="53"/>
      <c r="C40" s="54"/>
      <c r="D40" s="55"/>
      <c r="E40" s="56"/>
      <c r="F40" s="56"/>
      <c r="G40" s="62"/>
      <c r="H40" s="54"/>
      <c r="I40" s="64"/>
      <c r="J40" s="54"/>
      <c r="K40" s="62"/>
      <c r="L40" s="55"/>
      <c r="M40" s="62"/>
      <c r="N40" s="54"/>
      <c r="O40" s="57"/>
      <c r="P40" s="58"/>
      <c r="Q40" s="60"/>
      <c r="R40" s="59"/>
    </row>
    <row r="41" spans="1:18" ht="16" x14ac:dyDescent="0.45">
      <c r="A41" s="7">
        <v>32</v>
      </c>
      <c r="B41" s="53"/>
      <c r="C41" s="54"/>
      <c r="D41" s="55"/>
      <c r="E41" s="56"/>
      <c r="F41" s="56"/>
      <c r="G41" s="62"/>
      <c r="H41" s="54"/>
      <c r="I41" s="64"/>
      <c r="J41" s="54"/>
      <c r="K41" s="62"/>
      <c r="L41" s="55"/>
      <c r="M41" s="62"/>
      <c r="N41" s="54"/>
      <c r="O41" s="57"/>
      <c r="P41" s="58"/>
      <c r="Q41" s="60"/>
      <c r="R41" s="59"/>
    </row>
    <row r="42" spans="1:18" ht="16" x14ac:dyDescent="0.45">
      <c r="A42" s="7">
        <v>33</v>
      </c>
      <c r="B42" s="53"/>
      <c r="C42" s="54"/>
      <c r="D42" s="55"/>
      <c r="E42" s="56"/>
      <c r="F42" s="56"/>
      <c r="G42" s="62"/>
      <c r="H42" s="54"/>
      <c r="I42" s="64"/>
      <c r="J42" s="54"/>
      <c r="K42" s="62"/>
      <c r="L42" s="55"/>
      <c r="M42" s="62"/>
      <c r="N42" s="54"/>
      <c r="O42" s="57"/>
      <c r="P42" s="58"/>
      <c r="Q42" s="60"/>
      <c r="R42" s="59"/>
    </row>
    <row r="43" spans="1:18" ht="16" x14ac:dyDescent="0.45">
      <c r="A43" s="7">
        <v>34</v>
      </c>
      <c r="B43" s="53"/>
      <c r="C43" s="54"/>
      <c r="D43" s="55"/>
      <c r="E43" s="56"/>
      <c r="F43" s="56"/>
      <c r="G43" s="62"/>
      <c r="H43" s="54"/>
      <c r="I43" s="64"/>
      <c r="J43" s="54"/>
      <c r="K43" s="62"/>
      <c r="L43" s="55"/>
      <c r="M43" s="62"/>
      <c r="N43" s="54"/>
      <c r="O43" s="57"/>
      <c r="P43" s="58"/>
      <c r="Q43" s="60"/>
      <c r="R43" s="59"/>
    </row>
    <row r="44" spans="1:18" ht="16" x14ac:dyDescent="0.45">
      <c r="A44" s="7">
        <v>35</v>
      </c>
      <c r="B44" s="53"/>
      <c r="C44" s="54"/>
      <c r="D44" s="55"/>
      <c r="E44" s="56"/>
      <c r="F44" s="56"/>
      <c r="G44" s="62"/>
      <c r="H44" s="54"/>
      <c r="I44" s="64"/>
      <c r="J44" s="54"/>
      <c r="K44" s="62"/>
      <c r="L44" s="55"/>
      <c r="M44" s="62"/>
      <c r="N44" s="54"/>
      <c r="O44" s="57"/>
      <c r="P44" s="58"/>
      <c r="Q44" s="60"/>
      <c r="R44" s="59"/>
    </row>
    <row r="45" spans="1:18" ht="16" x14ac:dyDescent="0.45">
      <c r="A45" s="7">
        <v>36</v>
      </c>
      <c r="B45" s="53"/>
      <c r="C45" s="54"/>
      <c r="D45" s="55"/>
      <c r="E45" s="56"/>
      <c r="F45" s="56"/>
      <c r="G45" s="62"/>
      <c r="H45" s="54"/>
      <c r="I45" s="64"/>
      <c r="J45" s="54"/>
      <c r="K45" s="62"/>
      <c r="L45" s="55"/>
      <c r="M45" s="62"/>
      <c r="N45" s="54"/>
      <c r="O45" s="57"/>
      <c r="P45" s="58"/>
      <c r="Q45" s="60"/>
      <c r="R45" s="59"/>
    </row>
    <row r="46" spans="1:18" ht="16" x14ac:dyDescent="0.45">
      <c r="A46" s="7">
        <v>37</v>
      </c>
      <c r="B46" s="53"/>
      <c r="C46" s="54"/>
      <c r="D46" s="55"/>
      <c r="E46" s="56"/>
      <c r="F46" s="56"/>
      <c r="G46" s="62"/>
      <c r="H46" s="54"/>
      <c r="I46" s="64"/>
      <c r="J46" s="54"/>
      <c r="K46" s="62"/>
      <c r="L46" s="55"/>
      <c r="M46" s="62"/>
      <c r="N46" s="54"/>
      <c r="O46" s="57"/>
      <c r="P46" s="58"/>
      <c r="Q46" s="60"/>
      <c r="R46" s="59"/>
    </row>
    <row r="47" spans="1:18" ht="16" x14ac:dyDescent="0.45">
      <c r="A47" s="7">
        <v>38</v>
      </c>
      <c r="B47" s="53"/>
      <c r="C47" s="54"/>
      <c r="D47" s="55"/>
      <c r="E47" s="56"/>
      <c r="F47" s="56"/>
      <c r="G47" s="62"/>
      <c r="H47" s="54"/>
      <c r="I47" s="64"/>
      <c r="J47" s="54"/>
      <c r="K47" s="62"/>
      <c r="L47" s="55"/>
      <c r="M47" s="62"/>
      <c r="N47" s="54"/>
      <c r="O47" s="57"/>
      <c r="P47" s="58"/>
      <c r="Q47" s="60"/>
      <c r="R47" s="59"/>
    </row>
    <row r="48" spans="1:18" ht="16" x14ac:dyDescent="0.45">
      <c r="A48" s="7">
        <v>39</v>
      </c>
      <c r="B48" s="53"/>
      <c r="C48" s="54"/>
      <c r="D48" s="55"/>
      <c r="E48" s="56"/>
      <c r="F48" s="56"/>
      <c r="G48" s="62"/>
      <c r="H48" s="54"/>
      <c r="I48" s="64"/>
      <c r="J48" s="54"/>
      <c r="K48" s="62"/>
      <c r="L48" s="55"/>
      <c r="M48" s="62"/>
      <c r="N48" s="54"/>
      <c r="O48" s="57"/>
      <c r="P48" s="58"/>
      <c r="Q48" s="60"/>
      <c r="R48" s="59"/>
    </row>
    <row r="49" spans="1:18" ht="16" x14ac:dyDescent="0.45">
      <c r="A49" s="7">
        <v>40</v>
      </c>
      <c r="B49" s="53"/>
      <c r="C49" s="54"/>
      <c r="D49" s="55"/>
      <c r="E49" s="56"/>
      <c r="F49" s="56"/>
      <c r="G49" s="62"/>
      <c r="H49" s="54"/>
      <c r="I49" s="64"/>
      <c r="J49" s="54"/>
      <c r="K49" s="62"/>
      <c r="L49" s="55"/>
      <c r="M49" s="62"/>
      <c r="N49" s="54"/>
      <c r="O49" s="57"/>
      <c r="P49" s="58"/>
      <c r="Q49" s="60"/>
      <c r="R49" s="59"/>
    </row>
    <row r="50" spans="1:18" ht="16" x14ac:dyDescent="0.45">
      <c r="A50" s="7">
        <v>41</v>
      </c>
      <c r="B50" s="53"/>
      <c r="C50" s="54"/>
      <c r="D50" s="55"/>
      <c r="E50" s="56"/>
      <c r="F50" s="56"/>
      <c r="G50" s="62"/>
      <c r="H50" s="54"/>
      <c r="I50" s="64"/>
      <c r="J50" s="54"/>
      <c r="K50" s="62"/>
      <c r="L50" s="55"/>
      <c r="M50" s="62"/>
      <c r="N50" s="54"/>
      <c r="O50" s="57"/>
      <c r="P50" s="58"/>
      <c r="Q50" s="60"/>
      <c r="R50" s="59"/>
    </row>
    <row r="51" spans="1:18" ht="16" x14ac:dyDescent="0.45">
      <c r="A51" s="7">
        <v>42</v>
      </c>
      <c r="B51" s="53"/>
      <c r="C51" s="54"/>
      <c r="D51" s="55"/>
      <c r="E51" s="56"/>
      <c r="F51" s="56"/>
      <c r="G51" s="62"/>
      <c r="H51" s="54"/>
      <c r="I51" s="64"/>
      <c r="J51" s="54"/>
      <c r="K51" s="62"/>
      <c r="L51" s="55"/>
      <c r="M51" s="62"/>
      <c r="N51" s="54"/>
      <c r="O51" s="57"/>
      <c r="P51" s="58"/>
      <c r="Q51" s="60"/>
      <c r="R51" s="59"/>
    </row>
    <row r="52" spans="1:18" ht="16" x14ac:dyDescent="0.45">
      <c r="A52" s="7">
        <v>43</v>
      </c>
      <c r="B52" s="53"/>
      <c r="C52" s="54"/>
      <c r="D52" s="55"/>
      <c r="E52" s="56"/>
      <c r="F52" s="56"/>
      <c r="G52" s="62"/>
      <c r="H52" s="54"/>
      <c r="I52" s="64"/>
      <c r="J52" s="54"/>
      <c r="K52" s="62"/>
      <c r="L52" s="55"/>
      <c r="M52" s="62"/>
      <c r="N52" s="54"/>
      <c r="O52" s="57"/>
      <c r="P52" s="58"/>
      <c r="Q52" s="60"/>
      <c r="R52" s="59"/>
    </row>
    <row r="53" spans="1:18" ht="16" x14ac:dyDescent="0.45">
      <c r="A53" s="7">
        <v>44</v>
      </c>
      <c r="B53" s="53"/>
      <c r="C53" s="54"/>
      <c r="D53" s="55"/>
      <c r="E53" s="56"/>
      <c r="F53" s="56"/>
      <c r="G53" s="62"/>
      <c r="H53" s="54"/>
      <c r="I53" s="64"/>
      <c r="J53" s="54"/>
      <c r="K53" s="62"/>
      <c r="L53" s="55"/>
      <c r="M53" s="62"/>
      <c r="N53" s="54"/>
      <c r="O53" s="57"/>
      <c r="P53" s="58"/>
      <c r="Q53" s="60"/>
      <c r="R53" s="59"/>
    </row>
    <row r="54" spans="1:18" ht="16" x14ac:dyDescent="0.45">
      <c r="A54" s="7">
        <v>45</v>
      </c>
      <c r="B54" s="53"/>
      <c r="C54" s="54"/>
      <c r="D54" s="55"/>
      <c r="E54" s="56"/>
      <c r="F54" s="56"/>
      <c r="G54" s="62"/>
      <c r="H54" s="54"/>
      <c r="I54" s="64"/>
      <c r="J54" s="54"/>
      <c r="K54" s="62"/>
      <c r="L54" s="55"/>
      <c r="M54" s="62"/>
      <c r="N54" s="54"/>
      <c r="O54" s="57"/>
      <c r="P54" s="58"/>
      <c r="Q54" s="60"/>
      <c r="R54" s="59"/>
    </row>
    <row r="55" spans="1:18" ht="16" x14ac:dyDescent="0.45">
      <c r="A55" s="7">
        <v>46</v>
      </c>
      <c r="B55" s="53"/>
      <c r="C55" s="54"/>
      <c r="D55" s="55"/>
      <c r="E55" s="56"/>
      <c r="F55" s="56"/>
      <c r="G55" s="62"/>
      <c r="H55" s="54"/>
      <c r="I55" s="64"/>
      <c r="J55" s="54"/>
      <c r="K55" s="62"/>
      <c r="L55" s="55"/>
      <c r="M55" s="62"/>
      <c r="N55" s="54"/>
      <c r="O55" s="57"/>
      <c r="P55" s="58"/>
      <c r="Q55" s="60"/>
      <c r="R55" s="59"/>
    </row>
    <row r="56" spans="1:18" ht="16" x14ac:dyDescent="0.45">
      <c r="A56" s="7">
        <v>47</v>
      </c>
      <c r="B56" s="53"/>
      <c r="C56" s="54"/>
      <c r="D56" s="55"/>
      <c r="E56" s="56"/>
      <c r="F56" s="56"/>
      <c r="G56" s="62"/>
      <c r="H56" s="54"/>
      <c r="I56" s="64"/>
      <c r="J56" s="54"/>
      <c r="K56" s="62"/>
      <c r="L56" s="55"/>
      <c r="M56" s="62"/>
      <c r="N56" s="54"/>
      <c r="O56" s="57"/>
      <c r="P56" s="58"/>
      <c r="Q56" s="60"/>
      <c r="R56" s="59"/>
    </row>
    <row r="57" spans="1:18" ht="16" x14ac:dyDescent="0.45">
      <c r="A57" s="7">
        <v>48</v>
      </c>
      <c r="B57" s="53"/>
      <c r="C57" s="54"/>
      <c r="D57" s="55"/>
      <c r="E57" s="56"/>
      <c r="F57" s="56"/>
      <c r="G57" s="62"/>
      <c r="H57" s="54"/>
      <c r="I57" s="64"/>
      <c r="J57" s="54"/>
      <c r="K57" s="62"/>
      <c r="L57" s="55"/>
      <c r="M57" s="62"/>
      <c r="N57" s="54"/>
      <c r="O57" s="57"/>
      <c r="P57" s="58"/>
      <c r="Q57" s="60"/>
      <c r="R57" s="59"/>
    </row>
    <row r="58" spans="1:18" ht="16" x14ac:dyDescent="0.45">
      <c r="A58" s="7">
        <v>49</v>
      </c>
      <c r="B58" s="53"/>
      <c r="C58" s="54"/>
      <c r="D58" s="55"/>
      <c r="E58" s="56"/>
      <c r="F58" s="56"/>
      <c r="G58" s="62"/>
      <c r="H58" s="54"/>
      <c r="I58" s="64"/>
      <c r="J58" s="54"/>
      <c r="K58" s="62"/>
      <c r="L58" s="55"/>
      <c r="M58" s="62"/>
      <c r="N58" s="54"/>
      <c r="O58" s="57"/>
      <c r="P58" s="58"/>
      <c r="Q58" s="60"/>
      <c r="R58" s="59"/>
    </row>
    <row r="59" spans="1:18" ht="16" x14ac:dyDescent="0.45">
      <c r="A59" s="7">
        <v>50</v>
      </c>
      <c r="B59" s="53"/>
      <c r="C59" s="54"/>
      <c r="D59" s="55"/>
      <c r="E59" s="56"/>
      <c r="F59" s="56"/>
      <c r="G59" s="62"/>
      <c r="H59" s="54"/>
      <c r="I59" s="64"/>
      <c r="J59" s="54"/>
      <c r="K59" s="62"/>
      <c r="L59" s="55"/>
      <c r="M59" s="62"/>
      <c r="N59" s="54"/>
      <c r="O59" s="57"/>
      <c r="P59" s="58"/>
      <c r="Q59" s="60"/>
      <c r="R59" s="59"/>
    </row>
    <row r="60" spans="1:18" ht="16" x14ac:dyDescent="0.45">
      <c r="A60" s="7">
        <v>51</v>
      </c>
      <c r="B60" s="53"/>
      <c r="C60" s="54"/>
      <c r="D60" s="55"/>
      <c r="E60" s="56"/>
      <c r="F60" s="56"/>
      <c r="G60" s="62"/>
      <c r="H60" s="54"/>
      <c r="I60" s="64"/>
      <c r="J60" s="54"/>
      <c r="K60" s="62"/>
      <c r="L60" s="55"/>
      <c r="M60" s="62"/>
      <c r="N60" s="54"/>
      <c r="O60" s="57"/>
      <c r="P60" s="58"/>
      <c r="Q60" s="60"/>
      <c r="R60" s="59"/>
    </row>
    <row r="61" spans="1:18" ht="16" x14ac:dyDescent="0.45">
      <c r="A61" s="7">
        <v>52</v>
      </c>
      <c r="B61" s="53"/>
      <c r="C61" s="54"/>
      <c r="D61" s="55"/>
      <c r="E61" s="56"/>
      <c r="F61" s="56"/>
      <c r="G61" s="62"/>
      <c r="H61" s="54"/>
      <c r="I61" s="64"/>
      <c r="J61" s="54"/>
      <c r="K61" s="62"/>
      <c r="L61" s="55"/>
      <c r="M61" s="62"/>
      <c r="N61" s="54"/>
      <c r="O61" s="57"/>
      <c r="P61" s="58"/>
      <c r="Q61" s="60"/>
      <c r="R61" s="59"/>
    </row>
    <row r="62" spans="1:18" ht="16" x14ac:dyDescent="0.45">
      <c r="A62" s="7">
        <v>53</v>
      </c>
      <c r="B62" s="53"/>
      <c r="C62" s="54"/>
      <c r="D62" s="55"/>
      <c r="E62" s="56"/>
      <c r="F62" s="56"/>
      <c r="G62" s="62"/>
      <c r="H62" s="54"/>
      <c r="I62" s="64"/>
      <c r="J62" s="54"/>
      <c r="K62" s="62"/>
      <c r="L62" s="55"/>
      <c r="M62" s="62"/>
      <c r="N62" s="54"/>
      <c r="O62" s="57"/>
      <c r="P62" s="58"/>
      <c r="Q62" s="60"/>
      <c r="R62" s="59"/>
    </row>
    <row r="63" spans="1:18" ht="16" x14ac:dyDescent="0.45">
      <c r="A63" s="7">
        <v>54</v>
      </c>
      <c r="B63" s="53"/>
      <c r="C63" s="54"/>
      <c r="D63" s="55"/>
      <c r="E63" s="56"/>
      <c r="F63" s="56"/>
      <c r="G63" s="62"/>
      <c r="H63" s="54"/>
      <c r="I63" s="64"/>
      <c r="J63" s="54"/>
      <c r="K63" s="62"/>
      <c r="L63" s="55"/>
      <c r="M63" s="62"/>
      <c r="N63" s="54"/>
      <c r="O63" s="57"/>
      <c r="P63" s="58"/>
      <c r="Q63" s="60"/>
      <c r="R63" s="59"/>
    </row>
    <row r="64" spans="1:18" ht="16" x14ac:dyDescent="0.45">
      <c r="A64" s="7">
        <v>55</v>
      </c>
      <c r="B64" s="53"/>
      <c r="C64" s="54"/>
      <c r="D64" s="55"/>
      <c r="E64" s="56"/>
      <c r="F64" s="56"/>
      <c r="G64" s="62"/>
      <c r="H64" s="54"/>
      <c r="I64" s="64"/>
      <c r="J64" s="54"/>
      <c r="K64" s="62"/>
      <c r="L64" s="55"/>
      <c r="M64" s="62"/>
      <c r="N64" s="54"/>
      <c r="O64" s="57"/>
      <c r="P64" s="58"/>
      <c r="Q64" s="60"/>
      <c r="R64" s="59"/>
    </row>
    <row r="65" spans="1:18" ht="16" x14ac:dyDescent="0.45">
      <c r="A65" s="7">
        <v>56</v>
      </c>
      <c r="B65" s="53"/>
      <c r="C65" s="54"/>
      <c r="D65" s="55"/>
      <c r="E65" s="56"/>
      <c r="F65" s="56"/>
      <c r="G65" s="62"/>
      <c r="H65" s="54"/>
      <c r="I65" s="64"/>
      <c r="J65" s="54"/>
      <c r="K65" s="62"/>
      <c r="L65" s="55"/>
      <c r="M65" s="62"/>
      <c r="N65" s="54"/>
      <c r="O65" s="57"/>
      <c r="P65" s="58"/>
      <c r="Q65" s="60"/>
      <c r="R65" s="59"/>
    </row>
    <row r="66" spans="1:18" ht="16" x14ac:dyDescent="0.45">
      <c r="A66" s="7">
        <v>57</v>
      </c>
      <c r="B66" s="53"/>
      <c r="C66" s="54"/>
      <c r="D66" s="55"/>
      <c r="E66" s="56"/>
      <c r="F66" s="56"/>
      <c r="G66" s="62"/>
      <c r="H66" s="54"/>
      <c r="I66" s="64"/>
      <c r="J66" s="54"/>
      <c r="K66" s="62"/>
      <c r="L66" s="55"/>
      <c r="M66" s="62"/>
      <c r="N66" s="54"/>
      <c r="O66" s="57"/>
      <c r="P66" s="58"/>
      <c r="Q66" s="60"/>
      <c r="R66" s="59"/>
    </row>
    <row r="67" spans="1:18" ht="16" x14ac:dyDescent="0.45">
      <c r="A67" s="7">
        <v>58</v>
      </c>
      <c r="B67" s="53"/>
      <c r="C67" s="54"/>
      <c r="D67" s="55"/>
      <c r="E67" s="56"/>
      <c r="F67" s="56"/>
      <c r="G67" s="62"/>
      <c r="H67" s="54"/>
      <c r="I67" s="64"/>
      <c r="J67" s="54"/>
      <c r="K67" s="62"/>
      <c r="L67" s="55"/>
      <c r="M67" s="62"/>
      <c r="N67" s="54"/>
      <c r="O67" s="57"/>
      <c r="P67" s="58"/>
      <c r="Q67" s="60"/>
      <c r="R67" s="59"/>
    </row>
    <row r="68" spans="1:18" ht="16" x14ac:dyDescent="0.45">
      <c r="A68" s="7">
        <v>59</v>
      </c>
      <c r="B68" s="53"/>
      <c r="C68" s="54"/>
      <c r="D68" s="55"/>
      <c r="E68" s="56"/>
      <c r="F68" s="56"/>
      <c r="G68" s="62"/>
      <c r="H68" s="54"/>
      <c r="I68" s="64"/>
      <c r="J68" s="54"/>
      <c r="K68" s="62"/>
      <c r="L68" s="55"/>
      <c r="M68" s="62"/>
      <c r="N68" s="54"/>
      <c r="O68" s="57"/>
      <c r="P68" s="58"/>
      <c r="Q68" s="60"/>
      <c r="R68" s="59"/>
    </row>
    <row r="69" spans="1:18" ht="16" x14ac:dyDescent="0.45">
      <c r="A69" s="7">
        <v>60</v>
      </c>
      <c r="B69" s="53"/>
      <c r="C69" s="54"/>
      <c r="D69" s="55"/>
      <c r="E69" s="56"/>
      <c r="F69" s="56"/>
      <c r="G69" s="62"/>
      <c r="H69" s="54"/>
      <c r="I69" s="64"/>
      <c r="J69" s="54"/>
      <c r="K69" s="62"/>
      <c r="L69" s="55"/>
      <c r="M69" s="62"/>
      <c r="N69" s="54"/>
      <c r="O69" s="57"/>
      <c r="P69" s="58"/>
      <c r="Q69" s="60"/>
      <c r="R69" s="59"/>
    </row>
    <row r="70" spans="1:18" ht="16" x14ac:dyDescent="0.45">
      <c r="A70" s="7">
        <v>61</v>
      </c>
      <c r="B70" s="53"/>
      <c r="C70" s="54"/>
      <c r="D70" s="55"/>
      <c r="E70" s="56"/>
      <c r="F70" s="56"/>
      <c r="G70" s="62"/>
      <c r="H70" s="54"/>
      <c r="I70" s="64"/>
      <c r="J70" s="54"/>
      <c r="K70" s="62"/>
      <c r="L70" s="55"/>
      <c r="M70" s="62"/>
      <c r="N70" s="54"/>
      <c r="O70" s="57"/>
      <c r="P70" s="58"/>
      <c r="Q70" s="60"/>
      <c r="R70" s="59"/>
    </row>
    <row r="71" spans="1:18" ht="16" x14ac:dyDescent="0.45">
      <c r="A71" s="7">
        <v>62</v>
      </c>
      <c r="B71" s="53"/>
      <c r="C71" s="54"/>
      <c r="D71" s="55"/>
      <c r="E71" s="56"/>
      <c r="F71" s="56"/>
      <c r="G71" s="62"/>
      <c r="H71" s="54"/>
      <c r="I71" s="64"/>
      <c r="J71" s="54"/>
      <c r="K71" s="62"/>
      <c r="L71" s="55"/>
      <c r="M71" s="62"/>
      <c r="N71" s="54"/>
      <c r="O71" s="57"/>
      <c r="P71" s="58"/>
      <c r="Q71" s="60"/>
      <c r="R71" s="59"/>
    </row>
    <row r="72" spans="1:18" ht="16" x14ac:dyDescent="0.45">
      <c r="A72" s="7">
        <v>63</v>
      </c>
      <c r="B72" s="53"/>
      <c r="C72" s="54"/>
      <c r="D72" s="55"/>
      <c r="E72" s="56"/>
      <c r="F72" s="56"/>
      <c r="G72" s="62"/>
      <c r="H72" s="54"/>
      <c r="I72" s="64"/>
      <c r="J72" s="54"/>
      <c r="K72" s="62"/>
      <c r="L72" s="55"/>
      <c r="M72" s="62"/>
      <c r="N72" s="54"/>
      <c r="O72" s="57"/>
      <c r="P72" s="58"/>
      <c r="Q72" s="60"/>
      <c r="R72" s="59"/>
    </row>
    <row r="73" spans="1:18" ht="16" x14ac:dyDescent="0.45">
      <c r="A73" s="7">
        <v>64</v>
      </c>
      <c r="B73" s="53"/>
      <c r="C73" s="54"/>
      <c r="D73" s="55"/>
      <c r="E73" s="56"/>
      <c r="F73" s="56"/>
      <c r="G73" s="62"/>
      <c r="H73" s="54"/>
      <c r="I73" s="64"/>
      <c r="J73" s="54"/>
      <c r="K73" s="62"/>
      <c r="L73" s="55"/>
      <c r="M73" s="62"/>
      <c r="N73" s="54"/>
      <c r="O73" s="57"/>
      <c r="P73" s="58"/>
      <c r="Q73" s="60"/>
      <c r="R73" s="59"/>
    </row>
    <row r="74" spans="1:18" ht="16" x14ac:dyDescent="0.45">
      <c r="A74" s="7">
        <v>65</v>
      </c>
      <c r="B74" s="53"/>
      <c r="C74" s="54"/>
      <c r="D74" s="55"/>
      <c r="E74" s="56"/>
      <c r="F74" s="56"/>
      <c r="G74" s="62"/>
      <c r="H74" s="54"/>
      <c r="I74" s="64"/>
      <c r="J74" s="54"/>
      <c r="K74" s="62"/>
      <c r="L74" s="55"/>
      <c r="M74" s="62"/>
      <c r="N74" s="54"/>
      <c r="O74" s="57"/>
      <c r="P74" s="58"/>
      <c r="Q74" s="60"/>
      <c r="R74" s="59"/>
    </row>
    <row r="75" spans="1:18" ht="16" x14ac:dyDescent="0.45">
      <c r="A75" s="7">
        <v>66</v>
      </c>
      <c r="B75" s="53"/>
      <c r="C75" s="54"/>
      <c r="D75" s="55"/>
      <c r="E75" s="56"/>
      <c r="F75" s="56"/>
      <c r="G75" s="62"/>
      <c r="H75" s="54"/>
      <c r="I75" s="64"/>
      <c r="J75" s="54"/>
      <c r="K75" s="62"/>
      <c r="L75" s="55"/>
      <c r="M75" s="62"/>
      <c r="N75" s="54"/>
      <c r="O75" s="57"/>
      <c r="P75" s="58"/>
      <c r="Q75" s="60"/>
      <c r="R75" s="59"/>
    </row>
    <row r="76" spans="1:18" ht="16" x14ac:dyDescent="0.45">
      <c r="A76" s="7">
        <v>67</v>
      </c>
      <c r="B76" s="53"/>
      <c r="C76" s="54"/>
      <c r="D76" s="55"/>
      <c r="E76" s="56"/>
      <c r="F76" s="56"/>
      <c r="G76" s="62"/>
      <c r="H76" s="54"/>
      <c r="I76" s="64"/>
      <c r="J76" s="54"/>
      <c r="K76" s="62"/>
      <c r="L76" s="55"/>
      <c r="M76" s="62"/>
      <c r="N76" s="54"/>
      <c r="O76" s="57"/>
      <c r="P76" s="58"/>
      <c r="Q76" s="60"/>
      <c r="R76" s="59"/>
    </row>
    <row r="77" spans="1:18" ht="16" x14ac:dyDescent="0.45">
      <c r="A77" s="7">
        <v>68</v>
      </c>
      <c r="B77" s="53"/>
      <c r="C77" s="54"/>
      <c r="D77" s="55"/>
      <c r="E77" s="56"/>
      <c r="F77" s="56"/>
      <c r="G77" s="62"/>
      <c r="H77" s="54"/>
      <c r="I77" s="64"/>
      <c r="J77" s="54"/>
      <c r="K77" s="62"/>
      <c r="L77" s="55"/>
      <c r="M77" s="62"/>
      <c r="N77" s="54"/>
      <c r="O77" s="57"/>
      <c r="P77" s="58"/>
      <c r="Q77" s="60"/>
      <c r="R77" s="59"/>
    </row>
    <row r="78" spans="1:18" ht="16" x14ac:dyDescent="0.45">
      <c r="A78" s="7">
        <v>69</v>
      </c>
      <c r="B78" s="53"/>
      <c r="C78" s="54"/>
      <c r="D78" s="55"/>
      <c r="E78" s="56"/>
      <c r="F78" s="56"/>
      <c r="G78" s="62"/>
      <c r="H78" s="54"/>
      <c r="I78" s="64"/>
      <c r="J78" s="54"/>
      <c r="K78" s="62"/>
      <c r="L78" s="55"/>
      <c r="M78" s="62"/>
      <c r="N78" s="54"/>
      <c r="O78" s="57"/>
      <c r="P78" s="58"/>
      <c r="Q78" s="60"/>
      <c r="R78" s="59"/>
    </row>
    <row r="79" spans="1:18" ht="16" x14ac:dyDescent="0.45">
      <c r="A79" s="7">
        <v>70</v>
      </c>
      <c r="B79" s="53"/>
      <c r="C79" s="54"/>
      <c r="D79" s="55"/>
      <c r="E79" s="56"/>
      <c r="F79" s="56"/>
      <c r="G79" s="62"/>
      <c r="H79" s="54"/>
      <c r="I79" s="64"/>
      <c r="J79" s="54"/>
      <c r="K79" s="62"/>
      <c r="L79" s="55"/>
      <c r="M79" s="62"/>
      <c r="N79" s="54"/>
      <c r="O79" s="57"/>
      <c r="P79" s="58"/>
      <c r="Q79" s="60"/>
      <c r="R79" s="59"/>
    </row>
    <row r="80" spans="1:18" ht="16" x14ac:dyDescent="0.45">
      <c r="A80" s="7">
        <v>71</v>
      </c>
      <c r="B80" s="53"/>
      <c r="C80" s="54"/>
      <c r="D80" s="55"/>
      <c r="E80" s="56"/>
      <c r="F80" s="56"/>
      <c r="G80" s="62"/>
      <c r="H80" s="54"/>
      <c r="I80" s="64"/>
      <c r="J80" s="54"/>
      <c r="K80" s="62"/>
      <c r="L80" s="55"/>
      <c r="M80" s="62"/>
      <c r="N80" s="54"/>
      <c r="O80" s="57"/>
      <c r="P80" s="58"/>
      <c r="Q80" s="60"/>
      <c r="R80" s="59"/>
    </row>
    <row r="81" spans="1:18" ht="16" x14ac:dyDescent="0.45">
      <c r="A81" s="7">
        <v>72</v>
      </c>
      <c r="B81" s="53"/>
      <c r="C81" s="54"/>
      <c r="D81" s="55"/>
      <c r="E81" s="56"/>
      <c r="F81" s="56"/>
      <c r="G81" s="62"/>
      <c r="H81" s="54"/>
      <c r="I81" s="64"/>
      <c r="J81" s="54"/>
      <c r="K81" s="62"/>
      <c r="L81" s="55"/>
      <c r="M81" s="62"/>
      <c r="N81" s="54"/>
      <c r="O81" s="57"/>
      <c r="P81" s="58"/>
      <c r="Q81" s="60"/>
      <c r="R81" s="59"/>
    </row>
    <row r="82" spans="1:18" ht="16" x14ac:dyDescent="0.45">
      <c r="A82" s="7">
        <v>73</v>
      </c>
      <c r="B82" s="53"/>
      <c r="C82" s="54"/>
      <c r="D82" s="55"/>
      <c r="E82" s="56"/>
      <c r="F82" s="56"/>
      <c r="G82" s="62"/>
      <c r="H82" s="54"/>
      <c r="I82" s="64"/>
      <c r="J82" s="54"/>
      <c r="K82" s="62"/>
      <c r="L82" s="55"/>
      <c r="M82" s="62"/>
      <c r="N82" s="54"/>
      <c r="O82" s="57"/>
      <c r="P82" s="58"/>
      <c r="Q82" s="60"/>
      <c r="R82" s="59"/>
    </row>
    <row r="83" spans="1:18" ht="16" x14ac:dyDescent="0.45">
      <c r="A83" s="7">
        <v>74</v>
      </c>
      <c r="B83" s="53"/>
      <c r="C83" s="54"/>
      <c r="D83" s="55"/>
      <c r="E83" s="56"/>
      <c r="F83" s="56"/>
      <c r="G83" s="62"/>
      <c r="H83" s="54"/>
      <c r="I83" s="64"/>
      <c r="J83" s="54"/>
      <c r="K83" s="62"/>
      <c r="L83" s="55"/>
      <c r="M83" s="62"/>
      <c r="N83" s="54"/>
      <c r="O83" s="57"/>
      <c r="P83" s="58"/>
      <c r="Q83" s="60"/>
      <c r="R83" s="59"/>
    </row>
    <row r="84" spans="1:18" ht="16" x14ac:dyDescent="0.45">
      <c r="A84" s="7">
        <v>75</v>
      </c>
      <c r="B84" s="53"/>
      <c r="C84" s="54"/>
      <c r="D84" s="55"/>
      <c r="E84" s="56"/>
      <c r="F84" s="56"/>
      <c r="G84" s="62"/>
      <c r="H84" s="54"/>
      <c r="I84" s="64"/>
      <c r="J84" s="54"/>
      <c r="K84" s="62"/>
      <c r="L84" s="55"/>
      <c r="M84" s="62"/>
      <c r="N84" s="54"/>
      <c r="O84" s="57"/>
      <c r="P84" s="58"/>
      <c r="Q84" s="60"/>
      <c r="R84" s="59"/>
    </row>
    <row r="85" spans="1:18" ht="16" x14ac:dyDescent="0.45">
      <c r="A85" s="7">
        <v>76</v>
      </c>
      <c r="B85" s="53"/>
      <c r="C85" s="54"/>
      <c r="D85" s="55"/>
      <c r="E85" s="56"/>
      <c r="F85" s="56"/>
      <c r="G85" s="62"/>
      <c r="H85" s="54"/>
      <c r="I85" s="64"/>
      <c r="J85" s="54"/>
      <c r="K85" s="62"/>
      <c r="L85" s="55"/>
      <c r="M85" s="62"/>
      <c r="N85" s="54"/>
      <c r="O85" s="57"/>
      <c r="P85" s="58"/>
      <c r="Q85" s="60"/>
      <c r="R85" s="59"/>
    </row>
    <row r="86" spans="1:18" ht="16" x14ac:dyDescent="0.45">
      <c r="A86" s="7">
        <v>77</v>
      </c>
      <c r="B86" s="53"/>
      <c r="C86" s="54"/>
      <c r="D86" s="55"/>
      <c r="E86" s="56"/>
      <c r="F86" s="56"/>
      <c r="G86" s="62"/>
      <c r="H86" s="54"/>
      <c r="I86" s="64"/>
      <c r="J86" s="54"/>
      <c r="K86" s="62"/>
      <c r="L86" s="55"/>
      <c r="M86" s="62"/>
      <c r="N86" s="54"/>
      <c r="O86" s="57"/>
      <c r="P86" s="58"/>
      <c r="Q86" s="60"/>
      <c r="R86" s="59"/>
    </row>
    <row r="87" spans="1:18" ht="16" x14ac:dyDescent="0.45">
      <c r="A87" s="7">
        <v>78</v>
      </c>
      <c r="B87" s="53"/>
      <c r="C87" s="54"/>
      <c r="D87" s="55"/>
      <c r="E87" s="56"/>
      <c r="F87" s="56"/>
      <c r="G87" s="62"/>
      <c r="H87" s="54"/>
      <c r="I87" s="64"/>
      <c r="J87" s="54"/>
      <c r="K87" s="62"/>
      <c r="L87" s="55"/>
      <c r="M87" s="62"/>
      <c r="N87" s="54"/>
      <c r="O87" s="57"/>
      <c r="P87" s="58"/>
      <c r="Q87" s="60"/>
      <c r="R87" s="59"/>
    </row>
    <row r="88" spans="1:18" ht="16" x14ac:dyDescent="0.45">
      <c r="A88" s="7">
        <v>79</v>
      </c>
      <c r="B88" s="53"/>
      <c r="C88" s="54"/>
      <c r="D88" s="55"/>
      <c r="E88" s="56"/>
      <c r="F88" s="56"/>
      <c r="G88" s="62"/>
      <c r="H88" s="54"/>
      <c r="I88" s="64"/>
      <c r="J88" s="54"/>
      <c r="K88" s="62"/>
      <c r="L88" s="55"/>
      <c r="M88" s="62"/>
      <c r="N88" s="54"/>
      <c r="O88" s="57"/>
      <c r="P88" s="58"/>
      <c r="Q88" s="60"/>
      <c r="R88" s="59"/>
    </row>
    <row r="89" spans="1:18" ht="16" x14ac:dyDescent="0.45">
      <c r="A89" s="7">
        <v>80</v>
      </c>
      <c r="B89" s="53"/>
      <c r="C89" s="54"/>
      <c r="D89" s="55"/>
      <c r="E89" s="56"/>
      <c r="F89" s="56"/>
      <c r="G89" s="62"/>
      <c r="H89" s="54"/>
      <c r="I89" s="64"/>
      <c r="J89" s="54"/>
      <c r="K89" s="62"/>
      <c r="L89" s="55"/>
      <c r="M89" s="62"/>
      <c r="N89" s="54"/>
      <c r="O89" s="57"/>
      <c r="P89" s="58"/>
      <c r="Q89" s="60"/>
      <c r="R89" s="59"/>
    </row>
    <row r="90" spans="1:18" ht="16" x14ac:dyDescent="0.45">
      <c r="A90" s="7">
        <v>81</v>
      </c>
      <c r="B90" s="53"/>
      <c r="C90" s="54"/>
      <c r="D90" s="55"/>
      <c r="E90" s="56"/>
      <c r="F90" s="56"/>
      <c r="G90" s="62"/>
      <c r="H90" s="54"/>
      <c r="I90" s="64"/>
      <c r="J90" s="54"/>
      <c r="K90" s="62"/>
      <c r="L90" s="55"/>
      <c r="M90" s="62"/>
      <c r="N90" s="54"/>
      <c r="O90" s="57"/>
      <c r="P90" s="58"/>
      <c r="Q90" s="60"/>
      <c r="R90" s="59"/>
    </row>
    <row r="91" spans="1:18" ht="16" x14ac:dyDescent="0.45">
      <c r="A91" s="7">
        <v>82</v>
      </c>
      <c r="B91" s="53"/>
      <c r="C91" s="54"/>
      <c r="D91" s="55"/>
      <c r="E91" s="56"/>
      <c r="F91" s="56"/>
      <c r="G91" s="62"/>
      <c r="H91" s="54"/>
      <c r="I91" s="64"/>
      <c r="J91" s="54"/>
      <c r="K91" s="62"/>
      <c r="L91" s="55"/>
      <c r="M91" s="62"/>
      <c r="N91" s="54"/>
      <c r="O91" s="57"/>
      <c r="P91" s="58"/>
      <c r="Q91" s="60"/>
      <c r="R91" s="59"/>
    </row>
    <row r="92" spans="1:18" ht="16" x14ac:dyDescent="0.45">
      <c r="A92" s="7">
        <v>83</v>
      </c>
      <c r="B92" s="53"/>
      <c r="C92" s="54"/>
      <c r="D92" s="55"/>
      <c r="E92" s="56"/>
      <c r="F92" s="56"/>
      <c r="G92" s="62"/>
      <c r="H92" s="54"/>
      <c r="I92" s="64"/>
      <c r="J92" s="54"/>
      <c r="K92" s="62"/>
      <c r="L92" s="55"/>
      <c r="M92" s="62"/>
      <c r="N92" s="54"/>
      <c r="O92" s="57"/>
      <c r="P92" s="58"/>
      <c r="Q92" s="60"/>
      <c r="R92" s="59"/>
    </row>
    <row r="93" spans="1:18" ht="16" x14ac:dyDescent="0.45">
      <c r="A93" s="7">
        <v>84</v>
      </c>
      <c r="B93" s="53"/>
      <c r="C93" s="54"/>
      <c r="D93" s="55"/>
      <c r="E93" s="56"/>
      <c r="F93" s="56"/>
      <c r="G93" s="62"/>
      <c r="H93" s="54"/>
      <c r="I93" s="64"/>
      <c r="J93" s="54"/>
      <c r="K93" s="62"/>
      <c r="L93" s="55"/>
      <c r="M93" s="62"/>
      <c r="N93" s="54"/>
      <c r="O93" s="57"/>
      <c r="P93" s="58"/>
      <c r="Q93" s="60"/>
      <c r="R93" s="59"/>
    </row>
    <row r="94" spans="1:18" ht="16" x14ac:dyDescent="0.45">
      <c r="A94" s="7">
        <v>85</v>
      </c>
      <c r="B94" s="53"/>
      <c r="C94" s="54"/>
      <c r="D94" s="55"/>
      <c r="E94" s="56"/>
      <c r="F94" s="56"/>
      <c r="G94" s="62"/>
      <c r="H94" s="54"/>
      <c r="I94" s="64"/>
      <c r="J94" s="54"/>
      <c r="K94" s="62"/>
      <c r="L94" s="55"/>
      <c r="M94" s="62"/>
      <c r="N94" s="54"/>
      <c r="O94" s="57"/>
      <c r="P94" s="58"/>
      <c r="Q94" s="60"/>
      <c r="R94" s="59"/>
    </row>
    <row r="95" spans="1:18" ht="16" x14ac:dyDescent="0.45">
      <c r="A95" s="7">
        <v>86</v>
      </c>
      <c r="B95" s="53"/>
      <c r="C95" s="54"/>
      <c r="D95" s="55"/>
      <c r="E95" s="56"/>
      <c r="F95" s="56"/>
      <c r="G95" s="62"/>
      <c r="H95" s="54"/>
      <c r="I95" s="64"/>
      <c r="J95" s="54"/>
      <c r="K95" s="62"/>
      <c r="L95" s="55"/>
      <c r="M95" s="62"/>
      <c r="N95" s="54"/>
      <c r="O95" s="57"/>
      <c r="P95" s="58"/>
      <c r="Q95" s="60"/>
      <c r="R95" s="59"/>
    </row>
    <row r="96" spans="1:18" ht="16" x14ac:dyDescent="0.45">
      <c r="A96" s="7">
        <v>87</v>
      </c>
      <c r="B96" s="53"/>
      <c r="C96" s="54"/>
      <c r="D96" s="55"/>
      <c r="E96" s="56"/>
      <c r="F96" s="56"/>
      <c r="G96" s="62"/>
      <c r="H96" s="54"/>
      <c r="I96" s="64"/>
      <c r="J96" s="54"/>
      <c r="K96" s="62"/>
      <c r="L96" s="55"/>
      <c r="M96" s="62"/>
      <c r="N96" s="54"/>
      <c r="O96" s="57"/>
      <c r="P96" s="58"/>
      <c r="Q96" s="60"/>
      <c r="R96" s="59"/>
    </row>
    <row r="97" spans="1:18" ht="16" x14ac:dyDescent="0.45">
      <c r="A97" s="7">
        <v>88</v>
      </c>
      <c r="B97" s="53"/>
      <c r="C97" s="54"/>
      <c r="D97" s="55"/>
      <c r="E97" s="56"/>
      <c r="F97" s="56"/>
      <c r="G97" s="62"/>
      <c r="H97" s="54"/>
      <c r="I97" s="64"/>
      <c r="J97" s="54"/>
      <c r="K97" s="62"/>
      <c r="L97" s="55"/>
      <c r="M97" s="62"/>
      <c r="N97" s="54"/>
      <c r="O97" s="57"/>
      <c r="P97" s="58"/>
      <c r="Q97" s="60"/>
      <c r="R97" s="59"/>
    </row>
    <row r="98" spans="1:18" ht="16" x14ac:dyDescent="0.45">
      <c r="A98" s="7">
        <v>89</v>
      </c>
      <c r="B98" s="53"/>
      <c r="C98" s="54"/>
      <c r="D98" s="55"/>
      <c r="E98" s="56"/>
      <c r="F98" s="56"/>
      <c r="G98" s="62"/>
      <c r="H98" s="54"/>
      <c r="I98" s="64"/>
      <c r="J98" s="54"/>
      <c r="K98" s="62"/>
      <c r="L98" s="55"/>
      <c r="M98" s="62"/>
      <c r="N98" s="54"/>
      <c r="O98" s="57"/>
      <c r="P98" s="58"/>
      <c r="Q98" s="60"/>
      <c r="R98" s="59"/>
    </row>
    <row r="99" spans="1:18" ht="16" x14ac:dyDescent="0.45">
      <c r="A99" s="7">
        <v>90</v>
      </c>
      <c r="B99" s="53"/>
      <c r="C99" s="54"/>
      <c r="D99" s="55"/>
      <c r="E99" s="56"/>
      <c r="F99" s="56"/>
      <c r="G99" s="62"/>
      <c r="H99" s="54"/>
      <c r="I99" s="64"/>
      <c r="J99" s="54"/>
      <c r="K99" s="62"/>
      <c r="L99" s="55"/>
      <c r="M99" s="62"/>
      <c r="N99" s="54"/>
      <c r="O99" s="57"/>
      <c r="P99" s="58"/>
      <c r="Q99" s="60"/>
      <c r="R99" s="59"/>
    </row>
    <row r="100" spans="1:18" ht="16" x14ac:dyDescent="0.45">
      <c r="A100" s="7">
        <v>91</v>
      </c>
      <c r="B100" s="53"/>
      <c r="C100" s="54"/>
      <c r="D100" s="55"/>
      <c r="E100" s="56"/>
      <c r="F100" s="56"/>
      <c r="G100" s="62"/>
      <c r="H100" s="54"/>
      <c r="I100" s="64"/>
      <c r="J100" s="54"/>
      <c r="K100" s="62"/>
      <c r="L100" s="55"/>
      <c r="M100" s="62"/>
      <c r="N100" s="54"/>
      <c r="O100" s="57"/>
      <c r="P100" s="58"/>
      <c r="Q100" s="60"/>
      <c r="R100" s="59"/>
    </row>
    <row r="101" spans="1:18" ht="16" x14ac:dyDescent="0.45">
      <c r="A101" s="7">
        <v>92</v>
      </c>
      <c r="B101" s="53"/>
      <c r="C101" s="54"/>
      <c r="D101" s="55"/>
      <c r="E101" s="56"/>
      <c r="F101" s="56"/>
      <c r="G101" s="62"/>
      <c r="H101" s="54"/>
      <c r="I101" s="64"/>
      <c r="J101" s="54"/>
      <c r="K101" s="62"/>
      <c r="L101" s="55"/>
      <c r="M101" s="62"/>
      <c r="N101" s="54"/>
      <c r="O101" s="57"/>
      <c r="P101" s="58"/>
      <c r="Q101" s="60"/>
      <c r="R101" s="59"/>
    </row>
    <row r="102" spans="1:18" ht="16" x14ac:dyDescent="0.45">
      <c r="A102" s="7">
        <v>93</v>
      </c>
      <c r="B102" s="53"/>
      <c r="C102" s="54"/>
      <c r="D102" s="55"/>
      <c r="E102" s="56"/>
      <c r="F102" s="56"/>
      <c r="G102" s="62"/>
      <c r="H102" s="54"/>
      <c r="I102" s="64"/>
      <c r="J102" s="54"/>
      <c r="K102" s="62"/>
      <c r="L102" s="55"/>
      <c r="M102" s="62"/>
      <c r="N102" s="54"/>
      <c r="O102" s="57"/>
      <c r="P102" s="58"/>
      <c r="Q102" s="60"/>
      <c r="R102" s="59"/>
    </row>
    <row r="103" spans="1:18" ht="16" x14ac:dyDescent="0.45">
      <c r="A103" s="7">
        <v>94</v>
      </c>
      <c r="B103" s="53"/>
      <c r="C103" s="54"/>
      <c r="D103" s="55"/>
      <c r="E103" s="56"/>
      <c r="F103" s="56"/>
      <c r="G103" s="62"/>
      <c r="H103" s="54"/>
      <c r="I103" s="64"/>
      <c r="J103" s="54"/>
      <c r="K103" s="62"/>
      <c r="L103" s="55"/>
      <c r="M103" s="62"/>
      <c r="N103" s="54"/>
      <c r="O103" s="57"/>
      <c r="P103" s="58"/>
      <c r="Q103" s="60"/>
      <c r="R103" s="59"/>
    </row>
    <row r="104" spans="1:18" ht="16" x14ac:dyDescent="0.45">
      <c r="A104" s="7">
        <v>95</v>
      </c>
      <c r="B104" s="53"/>
      <c r="C104" s="54"/>
      <c r="D104" s="55"/>
      <c r="E104" s="56"/>
      <c r="F104" s="56"/>
      <c r="G104" s="62"/>
      <c r="H104" s="54"/>
      <c r="I104" s="64"/>
      <c r="J104" s="54"/>
      <c r="K104" s="62"/>
      <c r="L104" s="55"/>
      <c r="M104" s="62"/>
      <c r="N104" s="54"/>
      <c r="O104" s="57"/>
      <c r="P104" s="58"/>
      <c r="Q104" s="60"/>
      <c r="R104" s="59"/>
    </row>
    <row r="105" spans="1:18" ht="16" x14ac:dyDescent="0.45">
      <c r="A105" s="7">
        <v>96</v>
      </c>
      <c r="B105" s="53"/>
      <c r="C105" s="54"/>
      <c r="D105" s="55"/>
      <c r="E105" s="56"/>
      <c r="F105" s="56"/>
      <c r="G105" s="62"/>
      <c r="H105" s="54"/>
      <c r="I105" s="64"/>
      <c r="J105" s="54"/>
      <c r="K105" s="62"/>
      <c r="L105" s="55"/>
      <c r="M105" s="62"/>
      <c r="N105" s="54"/>
      <c r="O105" s="57"/>
      <c r="P105" s="58"/>
      <c r="Q105" s="60"/>
      <c r="R105" s="59"/>
    </row>
    <row r="106" spans="1:18" ht="16" x14ac:dyDescent="0.45">
      <c r="A106" s="7">
        <v>97</v>
      </c>
      <c r="B106" s="53"/>
      <c r="C106" s="54"/>
      <c r="D106" s="55"/>
      <c r="E106" s="56"/>
      <c r="F106" s="56"/>
      <c r="G106" s="62"/>
      <c r="H106" s="54"/>
      <c r="I106" s="64"/>
      <c r="J106" s="54"/>
      <c r="K106" s="62"/>
      <c r="L106" s="55"/>
      <c r="M106" s="62"/>
      <c r="N106" s="54"/>
      <c r="O106" s="57"/>
      <c r="P106" s="58"/>
      <c r="Q106" s="60"/>
      <c r="R106" s="59"/>
    </row>
    <row r="107" spans="1:18" ht="16" x14ac:dyDescent="0.45">
      <c r="A107" s="7">
        <v>98</v>
      </c>
      <c r="B107" s="53"/>
      <c r="C107" s="54"/>
      <c r="D107" s="55"/>
      <c r="E107" s="56"/>
      <c r="F107" s="56"/>
      <c r="G107" s="62"/>
      <c r="H107" s="54"/>
      <c r="I107" s="64"/>
      <c r="J107" s="54"/>
      <c r="K107" s="62"/>
      <c r="L107" s="55"/>
      <c r="M107" s="62"/>
      <c r="N107" s="54"/>
      <c r="O107" s="57"/>
      <c r="P107" s="58"/>
      <c r="Q107" s="60"/>
      <c r="R107" s="59"/>
    </row>
    <row r="108" spans="1:18" ht="16" x14ac:dyDescent="0.45">
      <c r="A108" s="7">
        <v>99</v>
      </c>
      <c r="B108" s="53"/>
      <c r="C108" s="54"/>
      <c r="D108" s="55"/>
      <c r="E108" s="56"/>
      <c r="F108" s="56"/>
      <c r="G108" s="62"/>
      <c r="H108" s="54"/>
      <c r="I108" s="64"/>
      <c r="J108" s="54"/>
      <c r="K108" s="62"/>
      <c r="L108" s="55"/>
      <c r="M108" s="62"/>
      <c r="N108" s="54"/>
      <c r="O108" s="57"/>
      <c r="P108" s="58"/>
      <c r="Q108" s="60"/>
      <c r="R108" s="59"/>
    </row>
    <row r="109" spans="1:18" ht="16" x14ac:dyDescent="0.45">
      <c r="A109" s="7">
        <v>100</v>
      </c>
      <c r="B109" s="53"/>
      <c r="C109" s="54"/>
      <c r="D109" s="55"/>
      <c r="E109" s="56"/>
      <c r="F109" s="56"/>
      <c r="G109" s="62"/>
      <c r="H109" s="54"/>
      <c r="I109" s="64"/>
      <c r="J109" s="54"/>
      <c r="K109" s="62"/>
      <c r="L109" s="55"/>
      <c r="M109" s="62"/>
      <c r="N109" s="54"/>
      <c r="O109" s="57"/>
      <c r="P109" s="58"/>
      <c r="Q109" s="60"/>
      <c r="R109" s="59"/>
    </row>
    <row r="110" spans="1:18" ht="12.5" x14ac:dyDescent="0.25">
      <c r="A110" s="1"/>
      <c r="L110" s="1"/>
    </row>
    <row r="111" spans="1:18" ht="12.5" x14ac:dyDescent="0.25">
      <c r="A111" s="1"/>
      <c r="L111" s="1"/>
    </row>
    <row r="112" spans="1:18" ht="12.5" x14ac:dyDescent="0.25">
      <c r="A112" s="1"/>
      <c r="L112" s="1"/>
    </row>
    <row r="113" spans="1:12" ht="12.5" x14ac:dyDescent="0.25">
      <c r="A113" s="1"/>
      <c r="L113" s="1"/>
    </row>
    <row r="114" spans="1:12" ht="12.5" x14ac:dyDescent="0.25">
      <c r="A114" s="1"/>
      <c r="L114" s="1"/>
    </row>
    <row r="115" spans="1:12" ht="12.5" x14ac:dyDescent="0.25">
      <c r="A115" s="1"/>
      <c r="L115" s="1"/>
    </row>
    <row r="116" spans="1:12" ht="12.5" x14ac:dyDescent="0.25">
      <c r="A116" s="1"/>
      <c r="L116" s="1"/>
    </row>
    <row r="117" spans="1:12" ht="12.5" x14ac:dyDescent="0.25">
      <c r="A117" s="1"/>
      <c r="L117" s="1"/>
    </row>
    <row r="118" spans="1:12" ht="12.5" x14ac:dyDescent="0.25">
      <c r="A118" s="1"/>
      <c r="L118" s="1"/>
    </row>
    <row r="119" spans="1:12" ht="12.5" x14ac:dyDescent="0.25">
      <c r="A119" s="1"/>
      <c r="L119" s="1"/>
    </row>
    <row r="120" spans="1:12" ht="12.5" x14ac:dyDescent="0.25">
      <c r="A120" s="1"/>
      <c r="L120" s="1"/>
    </row>
    <row r="121" spans="1:12" ht="12.5" x14ac:dyDescent="0.25">
      <c r="A121" s="1"/>
      <c r="L121" s="1"/>
    </row>
    <row r="122" spans="1:12" ht="12.5" x14ac:dyDescent="0.25">
      <c r="A122" s="1"/>
      <c r="L122" s="1"/>
    </row>
    <row r="123" spans="1:12" ht="12.5" x14ac:dyDescent="0.25">
      <c r="A123" s="1"/>
      <c r="L123" s="1"/>
    </row>
    <row r="124" spans="1:12" ht="12.5" x14ac:dyDescent="0.25">
      <c r="A124" s="1"/>
      <c r="L124" s="1"/>
    </row>
    <row r="125" spans="1:12" ht="12.5" x14ac:dyDescent="0.25">
      <c r="A125" s="1"/>
      <c r="L125" s="1"/>
    </row>
    <row r="126" spans="1:12" ht="12.5" x14ac:dyDescent="0.25">
      <c r="A126" s="1"/>
      <c r="L126" s="1"/>
    </row>
    <row r="127" spans="1:12" ht="12.5" x14ac:dyDescent="0.25">
      <c r="A127" s="1"/>
      <c r="L127" s="1"/>
    </row>
    <row r="128" spans="1:12" ht="12.5" x14ac:dyDescent="0.25">
      <c r="A128" s="1"/>
      <c r="L128" s="1"/>
    </row>
    <row r="129" spans="1:12" ht="12.5" x14ac:dyDescent="0.25">
      <c r="A129" s="1"/>
      <c r="L129" s="1"/>
    </row>
    <row r="130" spans="1:12" ht="12.5" x14ac:dyDescent="0.25">
      <c r="A130" s="1"/>
      <c r="L130" s="1"/>
    </row>
    <row r="131" spans="1:12" ht="12.5" x14ac:dyDescent="0.25">
      <c r="A131" s="1"/>
      <c r="L131" s="1"/>
    </row>
    <row r="132" spans="1:12" ht="12.5" x14ac:dyDescent="0.25">
      <c r="A132" s="1"/>
      <c r="L132" s="1"/>
    </row>
    <row r="133" spans="1:12" ht="12.5" x14ac:dyDescent="0.25">
      <c r="A133" s="1"/>
      <c r="L133" s="1"/>
    </row>
    <row r="134" spans="1:12" ht="12.5" x14ac:dyDescent="0.25">
      <c r="A134" s="1"/>
      <c r="L134" s="1"/>
    </row>
    <row r="135" spans="1:12" ht="12.5" x14ac:dyDescent="0.25">
      <c r="A135" s="1"/>
      <c r="L135" s="1"/>
    </row>
    <row r="136" spans="1:12" ht="12.5" x14ac:dyDescent="0.25">
      <c r="A136" s="1"/>
      <c r="L136" s="1"/>
    </row>
    <row r="137" spans="1:12" ht="12.5" x14ac:dyDescent="0.25">
      <c r="A137" s="1"/>
      <c r="L137" s="1"/>
    </row>
    <row r="138" spans="1:12" ht="12.5" x14ac:dyDescent="0.25">
      <c r="A138" s="1"/>
      <c r="L138" s="1"/>
    </row>
    <row r="139" spans="1:12" ht="12.5" x14ac:dyDescent="0.25">
      <c r="A139" s="1"/>
      <c r="L139" s="1"/>
    </row>
    <row r="140" spans="1:12" ht="12.5" x14ac:dyDescent="0.25">
      <c r="A140" s="1"/>
      <c r="L140" s="1"/>
    </row>
    <row r="141" spans="1:12" ht="12.5" x14ac:dyDescent="0.25">
      <c r="A141" s="1"/>
      <c r="L141" s="1"/>
    </row>
    <row r="142" spans="1:12" ht="12.5" x14ac:dyDescent="0.25">
      <c r="A142" s="1"/>
      <c r="L142" s="1"/>
    </row>
    <row r="143" spans="1:12" ht="12.5" x14ac:dyDescent="0.25">
      <c r="A143" s="1"/>
      <c r="L143" s="1"/>
    </row>
    <row r="144" spans="1:12" ht="12.5" x14ac:dyDescent="0.25">
      <c r="A144" s="1"/>
      <c r="L144" s="1"/>
    </row>
    <row r="145" spans="1:12" ht="12.5" x14ac:dyDescent="0.25">
      <c r="A145" s="1"/>
      <c r="L145" s="1"/>
    </row>
    <row r="146" spans="1:12" ht="12.5" x14ac:dyDescent="0.25">
      <c r="A146" s="1"/>
      <c r="L146" s="1"/>
    </row>
    <row r="147" spans="1:12" ht="12.5" x14ac:dyDescent="0.25">
      <c r="A147" s="1"/>
      <c r="L147" s="1"/>
    </row>
    <row r="148" spans="1:12" ht="12.5" x14ac:dyDescent="0.25">
      <c r="A148" s="1"/>
      <c r="L148" s="1"/>
    </row>
    <row r="149" spans="1:12" ht="12.5" x14ac:dyDescent="0.25">
      <c r="A149" s="1"/>
      <c r="L149" s="1"/>
    </row>
    <row r="150" spans="1:12" ht="12.5" x14ac:dyDescent="0.25">
      <c r="A150" s="1"/>
      <c r="L150" s="1"/>
    </row>
    <row r="151" spans="1:12" ht="12.5" x14ac:dyDescent="0.25">
      <c r="A151" s="1"/>
      <c r="L151" s="1"/>
    </row>
    <row r="152" spans="1:12" ht="12.5" x14ac:dyDescent="0.25">
      <c r="A152" s="1"/>
      <c r="L152" s="1"/>
    </row>
    <row r="153" spans="1:12" ht="12.5" x14ac:dyDescent="0.25">
      <c r="A153" s="1"/>
      <c r="L153" s="1"/>
    </row>
    <row r="154" spans="1:12" ht="12.5" x14ac:dyDescent="0.25">
      <c r="A154" s="1"/>
      <c r="L154" s="1"/>
    </row>
    <row r="155" spans="1:12" ht="12.5" x14ac:dyDescent="0.25">
      <c r="A155" s="1"/>
      <c r="L155" s="1"/>
    </row>
    <row r="156" spans="1:12" ht="12.5" x14ac:dyDescent="0.25">
      <c r="A156" s="1"/>
      <c r="L156" s="1"/>
    </row>
    <row r="157" spans="1:12" ht="12.5" x14ac:dyDescent="0.25">
      <c r="A157" s="1"/>
      <c r="L157" s="1"/>
    </row>
    <row r="158" spans="1:12" ht="12.5" x14ac:dyDescent="0.25">
      <c r="A158" s="1"/>
      <c r="L158" s="1"/>
    </row>
    <row r="159" spans="1:12" ht="12.5" x14ac:dyDescent="0.25">
      <c r="A159" s="1"/>
      <c r="L159" s="1"/>
    </row>
    <row r="160" spans="1:12" ht="12.5" x14ac:dyDescent="0.25">
      <c r="A160" s="1"/>
      <c r="L160" s="1"/>
    </row>
    <row r="161" spans="1:12" ht="12.5" x14ac:dyDescent="0.25">
      <c r="A161" s="1"/>
      <c r="L161" s="1"/>
    </row>
    <row r="162" spans="1:12" ht="12.5" x14ac:dyDescent="0.25">
      <c r="A162" s="1"/>
      <c r="L162" s="1"/>
    </row>
    <row r="163" spans="1:12" ht="12.5" x14ac:dyDescent="0.25">
      <c r="A163" s="1"/>
      <c r="L163" s="1"/>
    </row>
    <row r="164" spans="1:12" ht="12.5" x14ac:dyDescent="0.25">
      <c r="A164" s="1"/>
      <c r="L164" s="1"/>
    </row>
    <row r="165" spans="1:12" ht="12.5" x14ac:dyDescent="0.25">
      <c r="A165" s="1"/>
      <c r="L165" s="1"/>
    </row>
    <row r="166" spans="1:12" ht="12.5" x14ac:dyDescent="0.25">
      <c r="A166" s="1"/>
      <c r="L166" s="1"/>
    </row>
    <row r="167" spans="1:12" ht="12.5" x14ac:dyDescent="0.25">
      <c r="A167" s="1"/>
      <c r="L167" s="1"/>
    </row>
    <row r="168" spans="1:12" ht="12.5" x14ac:dyDescent="0.25">
      <c r="A168" s="1"/>
      <c r="L168" s="1"/>
    </row>
    <row r="169" spans="1:12" ht="12.5" x14ac:dyDescent="0.25">
      <c r="A169" s="1"/>
      <c r="L169" s="1"/>
    </row>
    <row r="170" spans="1:12" ht="12.5" x14ac:dyDescent="0.25">
      <c r="A170" s="1"/>
      <c r="L170" s="1"/>
    </row>
    <row r="171" spans="1:12" ht="12.5" x14ac:dyDescent="0.25">
      <c r="A171" s="1"/>
      <c r="L171" s="1"/>
    </row>
    <row r="172" spans="1:12" ht="12.5" x14ac:dyDescent="0.25">
      <c r="A172" s="1"/>
      <c r="L172" s="1"/>
    </row>
    <row r="173" spans="1:12" ht="12.5" x14ac:dyDescent="0.25">
      <c r="A173" s="1"/>
      <c r="L173" s="1"/>
    </row>
    <row r="174" spans="1:12" ht="12.5" x14ac:dyDescent="0.25">
      <c r="A174" s="1"/>
      <c r="L174" s="1"/>
    </row>
    <row r="175" spans="1:12" ht="12.5" x14ac:dyDescent="0.25">
      <c r="A175" s="1"/>
      <c r="L175" s="1"/>
    </row>
    <row r="176" spans="1:12" ht="12.5" x14ac:dyDescent="0.25">
      <c r="A176" s="1"/>
      <c r="L176" s="1"/>
    </row>
    <row r="177" spans="1:12" ht="12.5" x14ac:dyDescent="0.25">
      <c r="A177" s="1"/>
      <c r="L177" s="1"/>
    </row>
    <row r="178" spans="1:12" ht="12.5" x14ac:dyDescent="0.25">
      <c r="A178" s="1"/>
      <c r="L178" s="1"/>
    </row>
    <row r="179" spans="1:12" ht="12.5" x14ac:dyDescent="0.25">
      <c r="A179" s="1"/>
      <c r="L179" s="1"/>
    </row>
    <row r="180" spans="1:12" ht="12.5" x14ac:dyDescent="0.25">
      <c r="A180" s="1"/>
      <c r="L180" s="1"/>
    </row>
    <row r="181" spans="1:12" ht="12.5" x14ac:dyDescent="0.25">
      <c r="A181" s="1"/>
      <c r="L181" s="1"/>
    </row>
    <row r="182" spans="1:12" ht="12.5" x14ac:dyDescent="0.25">
      <c r="A182" s="1"/>
      <c r="L182" s="1"/>
    </row>
    <row r="183" spans="1:12" ht="12.5" x14ac:dyDescent="0.25">
      <c r="A183" s="1"/>
      <c r="L183" s="1"/>
    </row>
    <row r="184" spans="1:12" ht="12.5" x14ac:dyDescent="0.25">
      <c r="A184" s="1"/>
      <c r="L184" s="1"/>
    </row>
    <row r="185" spans="1:12" ht="12.5" x14ac:dyDescent="0.25">
      <c r="A185" s="1"/>
      <c r="L185" s="1"/>
    </row>
    <row r="186" spans="1:12" ht="12.5" x14ac:dyDescent="0.25">
      <c r="A186" s="1"/>
      <c r="L186" s="1"/>
    </row>
    <row r="187" spans="1:12" ht="12.5" x14ac:dyDescent="0.25">
      <c r="A187" s="1"/>
      <c r="L187" s="1"/>
    </row>
    <row r="188" spans="1:12" ht="12.5" x14ac:dyDescent="0.25">
      <c r="A188" s="1"/>
      <c r="L188" s="1"/>
    </row>
    <row r="189" spans="1:12" ht="12.5" x14ac:dyDescent="0.25">
      <c r="A189" s="1"/>
      <c r="L189" s="1"/>
    </row>
    <row r="190" spans="1:12" ht="12.5" x14ac:dyDescent="0.25">
      <c r="A190" s="1"/>
      <c r="L190" s="1"/>
    </row>
    <row r="191" spans="1:12" ht="12.5" x14ac:dyDescent="0.25">
      <c r="A191" s="1"/>
      <c r="L191" s="1"/>
    </row>
    <row r="192" spans="1:12" ht="12.5" x14ac:dyDescent="0.25">
      <c r="A192" s="1"/>
      <c r="L192" s="1"/>
    </row>
    <row r="193" spans="1:12" ht="12.5" x14ac:dyDescent="0.25">
      <c r="A193" s="1"/>
      <c r="L193" s="1"/>
    </row>
    <row r="194" spans="1:12" ht="12.5" x14ac:dyDescent="0.25">
      <c r="A194" s="1"/>
      <c r="L194" s="1"/>
    </row>
    <row r="195" spans="1:12" ht="12.5" x14ac:dyDescent="0.25">
      <c r="A195" s="1"/>
      <c r="L195" s="1"/>
    </row>
    <row r="196" spans="1:12" ht="12.5" x14ac:dyDescent="0.25">
      <c r="A196" s="1"/>
      <c r="L196" s="1"/>
    </row>
    <row r="197" spans="1:12" ht="12.5" x14ac:dyDescent="0.25">
      <c r="A197" s="1"/>
      <c r="L197" s="1"/>
    </row>
    <row r="198" spans="1:12" ht="12.5" x14ac:dyDescent="0.25">
      <c r="A198" s="1"/>
      <c r="L198" s="1"/>
    </row>
    <row r="199" spans="1:12" ht="12.5" x14ac:dyDescent="0.25">
      <c r="A199" s="1"/>
      <c r="L199" s="1"/>
    </row>
    <row r="200" spans="1:12" ht="12.5" x14ac:dyDescent="0.25">
      <c r="A200" s="1"/>
      <c r="L200" s="1"/>
    </row>
    <row r="201" spans="1:12" ht="12.5" x14ac:dyDescent="0.25">
      <c r="A201" s="1"/>
      <c r="L201" s="1"/>
    </row>
    <row r="202" spans="1:12" ht="12.5" x14ac:dyDescent="0.25">
      <c r="A202" s="1"/>
      <c r="L202" s="1"/>
    </row>
    <row r="203" spans="1:12" ht="12.5" x14ac:dyDescent="0.25">
      <c r="A203" s="1"/>
      <c r="L203" s="1"/>
    </row>
    <row r="204" spans="1:12" ht="12.5" x14ac:dyDescent="0.25">
      <c r="A204" s="1"/>
      <c r="L204" s="1"/>
    </row>
    <row r="205" spans="1:12" ht="12.5" x14ac:dyDescent="0.25">
      <c r="A205" s="1"/>
      <c r="L205" s="1"/>
    </row>
    <row r="206" spans="1:12" ht="12.5" x14ac:dyDescent="0.25">
      <c r="A206" s="1"/>
      <c r="L206" s="1"/>
    </row>
    <row r="207" spans="1:12" ht="12.5" x14ac:dyDescent="0.25">
      <c r="A207" s="1"/>
      <c r="L207" s="1"/>
    </row>
    <row r="208" spans="1:12" ht="12.5" x14ac:dyDescent="0.25">
      <c r="A208" s="1"/>
      <c r="L208" s="1"/>
    </row>
    <row r="209" spans="1:12" ht="12.5" x14ac:dyDescent="0.25">
      <c r="A209" s="1"/>
      <c r="L209" s="1"/>
    </row>
    <row r="210" spans="1:12" ht="12.5" x14ac:dyDescent="0.25">
      <c r="A210" s="1"/>
      <c r="L210" s="1"/>
    </row>
    <row r="211" spans="1:12" ht="12.5" x14ac:dyDescent="0.25">
      <c r="A211" s="1"/>
      <c r="L211" s="1"/>
    </row>
    <row r="212" spans="1:12" ht="12.5" x14ac:dyDescent="0.25">
      <c r="A212" s="1"/>
      <c r="L212" s="1"/>
    </row>
    <row r="213" spans="1:12" ht="12.5" x14ac:dyDescent="0.25">
      <c r="A213" s="1"/>
      <c r="L213" s="1"/>
    </row>
    <row r="214" spans="1:12" ht="12.5" x14ac:dyDescent="0.25">
      <c r="A214" s="1"/>
      <c r="L214" s="1"/>
    </row>
    <row r="215" spans="1:12" ht="12.5" x14ac:dyDescent="0.25">
      <c r="A215" s="1"/>
      <c r="L215" s="1"/>
    </row>
    <row r="216" spans="1:12" ht="12.5" x14ac:dyDescent="0.25">
      <c r="A216" s="1"/>
      <c r="L216" s="1"/>
    </row>
    <row r="217" spans="1:12" ht="12.5" x14ac:dyDescent="0.25">
      <c r="A217" s="1"/>
      <c r="L217" s="1"/>
    </row>
    <row r="218" spans="1:12" ht="12.5" x14ac:dyDescent="0.25">
      <c r="A218" s="1"/>
      <c r="L218" s="1"/>
    </row>
    <row r="219" spans="1:12" ht="12.5" x14ac:dyDescent="0.25">
      <c r="A219" s="1"/>
      <c r="L219" s="1"/>
    </row>
    <row r="220" spans="1:12" ht="12.5" x14ac:dyDescent="0.25">
      <c r="A220" s="1"/>
      <c r="L220" s="1"/>
    </row>
    <row r="221" spans="1:12" ht="12.5" x14ac:dyDescent="0.25">
      <c r="A221" s="1"/>
      <c r="L221" s="1"/>
    </row>
    <row r="222" spans="1:12" ht="12.5" x14ac:dyDescent="0.25">
      <c r="A222" s="1"/>
      <c r="L222" s="1"/>
    </row>
    <row r="223" spans="1:12" ht="12.5" x14ac:dyDescent="0.25">
      <c r="A223" s="1"/>
      <c r="L223" s="1"/>
    </row>
    <row r="224" spans="1:12" ht="12.5" x14ac:dyDescent="0.25">
      <c r="A224" s="1"/>
      <c r="L224" s="1"/>
    </row>
    <row r="225" spans="1:12" ht="12.5" x14ac:dyDescent="0.25">
      <c r="A225" s="1"/>
      <c r="L225" s="1"/>
    </row>
    <row r="226" spans="1:12" ht="12.5" x14ac:dyDescent="0.25">
      <c r="A226" s="1"/>
      <c r="L226" s="1"/>
    </row>
    <row r="227" spans="1:12" ht="12.5" x14ac:dyDescent="0.25">
      <c r="A227" s="1"/>
      <c r="L227" s="1"/>
    </row>
    <row r="228" spans="1:12" ht="12.5" x14ac:dyDescent="0.25">
      <c r="A228" s="1"/>
      <c r="L228" s="1"/>
    </row>
    <row r="229" spans="1:12" ht="12.5" x14ac:dyDescent="0.25">
      <c r="A229" s="1"/>
      <c r="L229" s="1"/>
    </row>
    <row r="230" spans="1:12" ht="12.5" x14ac:dyDescent="0.25">
      <c r="A230" s="1"/>
      <c r="L230" s="1"/>
    </row>
    <row r="231" spans="1:12" ht="12.5" x14ac:dyDescent="0.25">
      <c r="A231" s="1"/>
      <c r="L231" s="1"/>
    </row>
    <row r="232" spans="1:12" ht="12.5" x14ac:dyDescent="0.25">
      <c r="A232" s="1"/>
      <c r="L232" s="1"/>
    </row>
    <row r="233" spans="1:12" ht="12.5" x14ac:dyDescent="0.25">
      <c r="A233" s="1"/>
      <c r="L233" s="1"/>
    </row>
    <row r="234" spans="1:12" ht="12.5" x14ac:dyDescent="0.25">
      <c r="A234" s="1"/>
      <c r="L234" s="1"/>
    </row>
    <row r="235" spans="1:12" ht="12.5" x14ac:dyDescent="0.25">
      <c r="A235" s="1"/>
      <c r="L235" s="1"/>
    </row>
    <row r="236" spans="1:12" ht="12.5" x14ac:dyDescent="0.25">
      <c r="A236" s="1"/>
      <c r="L236" s="1"/>
    </row>
    <row r="237" spans="1:12" ht="12.5" x14ac:dyDescent="0.25">
      <c r="A237" s="1"/>
      <c r="L237" s="1"/>
    </row>
    <row r="238" spans="1:12" ht="12.5" x14ac:dyDescent="0.25">
      <c r="A238" s="1"/>
      <c r="L238" s="1"/>
    </row>
    <row r="239" spans="1:12" ht="12.5" x14ac:dyDescent="0.25">
      <c r="A239" s="1"/>
      <c r="L239" s="1"/>
    </row>
    <row r="240" spans="1:12" ht="12.5" x14ac:dyDescent="0.25">
      <c r="A240" s="1"/>
      <c r="L240" s="1"/>
    </row>
    <row r="241" spans="1:12" ht="12.5" x14ac:dyDescent="0.25">
      <c r="A241" s="1"/>
      <c r="L241" s="1"/>
    </row>
    <row r="242" spans="1:12" ht="12.5" x14ac:dyDescent="0.25">
      <c r="A242" s="1"/>
      <c r="L242" s="1"/>
    </row>
    <row r="243" spans="1:12" ht="12.5" x14ac:dyDescent="0.25">
      <c r="A243" s="1"/>
      <c r="L243" s="1"/>
    </row>
    <row r="244" spans="1:12" ht="12.5" x14ac:dyDescent="0.25">
      <c r="A244" s="1"/>
      <c r="L244" s="1"/>
    </row>
    <row r="245" spans="1:12" ht="12.5" x14ac:dyDescent="0.25">
      <c r="A245" s="1"/>
      <c r="L245" s="1"/>
    </row>
    <row r="246" spans="1:12" ht="12.5" x14ac:dyDescent="0.25">
      <c r="A246" s="1"/>
      <c r="L246" s="1"/>
    </row>
    <row r="247" spans="1:12" ht="12.5" x14ac:dyDescent="0.25">
      <c r="A247" s="1"/>
      <c r="L247" s="1"/>
    </row>
    <row r="248" spans="1:12" ht="12.5" x14ac:dyDescent="0.25">
      <c r="A248" s="1"/>
      <c r="L248" s="1"/>
    </row>
    <row r="249" spans="1:12" ht="12.5" x14ac:dyDescent="0.25">
      <c r="A249" s="1"/>
      <c r="L249" s="1"/>
    </row>
    <row r="250" spans="1:12" ht="12.5" x14ac:dyDescent="0.25">
      <c r="A250" s="1"/>
      <c r="L250" s="1"/>
    </row>
    <row r="251" spans="1:12" ht="12.5" x14ac:dyDescent="0.25">
      <c r="A251" s="1"/>
      <c r="L251" s="1"/>
    </row>
    <row r="252" spans="1:12" ht="12.5" x14ac:dyDescent="0.25">
      <c r="A252" s="1"/>
      <c r="L252" s="1"/>
    </row>
    <row r="253" spans="1:12" ht="12.5" x14ac:dyDescent="0.25">
      <c r="A253" s="1"/>
      <c r="L253" s="1"/>
    </row>
    <row r="254" spans="1:12" ht="12.5" x14ac:dyDescent="0.25">
      <c r="A254" s="1"/>
      <c r="L254" s="1"/>
    </row>
    <row r="255" spans="1:12" ht="12.5" x14ac:dyDescent="0.25">
      <c r="A255" s="1"/>
      <c r="L255" s="1"/>
    </row>
    <row r="256" spans="1:12" ht="12.5" x14ac:dyDescent="0.25">
      <c r="A256" s="1"/>
      <c r="L256" s="1"/>
    </row>
    <row r="257" spans="1:12" ht="12.5" x14ac:dyDescent="0.25">
      <c r="A257" s="1"/>
      <c r="L257" s="1"/>
    </row>
    <row r="258" spans="1:12" ht="12.5" x14ac:dyDescent="0.25">
      <c r="A258" s="1"/>
      <c r="L258" s="1"/>
    </row>
    <row r="259" spans="1:12" ht="12.5" x14ac:dyDescent="0.25">
      <c r="A259" s="1"/>
      <c r="L259" s="1"/>
    </row>
    <row r="260" spans="1:12" ht="12.5" x14ac:dyDescent="0.25">
      <c r="A260" s="1"/>
      <c r="L260" s="1"/>
    </row>
    <row r="261" spans="1:12" ht="12.5" x14ac:dyDescent="0.25">
      <c r="A261" s="1"/>
      <c r="L261" s="1"/>
    </row>
    <row r="262" spans="1:12" ht="12.5" x14ac:dyDescent="0.25">
      <c r="A262" s="1"/>
      <c r="L262" s="1"/>
    </row>
    <row r="263" spans="1:12" ht="12.5" x14ac:dyDescent="0.25">
      <c r="A263" s="1"/>
      <c r="L263" s="1"/>
    </row>
    <row r="264" spans="1:12" ht="12.5" x14ac:dyDescent="0.25">
      <c r="A264" s="1"/>
      <c r="L264" s="1"/>
    </row>
    <row r="265" spans="1:12" ht="12.5" x14ac:dyDescent="0.25">
      <c r="A265" s="1"/>
      <c r="L265" s="1"/>
    </row>
    <row r="266" spans="1:12" ht="12.5" x14ac:dyDescent="0.25">
      <c r="A266" s="1"/>
      <c r="L266" s="1"/>
    </row>
    <row r="267" spans="1:12" ht="12.5" x14ac:dyDescent="0.25">
      <c r="A267" s="1"/>
      <c r="L267" s="1"/>
    </row>
    <row r="268" spans="1:12" ht="12.5" x14ac:dyDescent="0.25">
      <c r="A268" s="1"/>
      <c r="L268" s="1"/>
    </row>
    <row r="269" spans="1:12" ht="12.5" x14ac:dyDescent="0.25">
      <c r="A269" s="1"/>
      <c r="L269" s="1"/>
    </row>
    <row r="270" spans="1:12" ht="12.5" x14ac:dyDescent="0.25">
      <c r="A270" s="1"/>
      <c r="L270" s="1"/>
    </row>
    <row r="271" spans="1:12" ht="12.5" x14ac:dyDescent="0.25">
      <c r="A271" s="1"/>
      <c r="L271" s="1"/>
    </row>
    <row r="272" spans="1:12" ht="12.5" x14ac:dyDescent="0.25">
      <c r="A272" s="1"/>
      <c r="L272" s="1"/>
    </row>
    <row r="273" spans="1:12" ht="12.5" x14ac:dyDescent="0.25">
      <c r="A273" s="1"/>
      <c r="L273" s="1"/>
    </row>
    <row r="274" spans="1:12" ht="12.5" x14ac:dyDescent="0.25">
      <c r="A274" s="1"/>
      <c r="L274" s="1"/>
    </row>
    <row r="275" spans="1:12" ht="12.5" x14ac:dyDescent="0.25">
      <c r="A275" s="1"/>
      <c r="L275" s="1"/>
    </row>
    <row r="276" spans="1:12" ht="12.5" x14ac:dyDescent="0.25">
      <c r="A276" s="1"/>
      <c r="L276" s="1"/>
    </row>
    <row r="277" spans="1:12" ht="12.5" x14ac:dyDescent="0.25">
      <c r="A277" s="1"/>
      <c r="L277" s="1"/>
    </row>
    <row r="278" spans="1:12" ht="12.5" x14ac:dyDescent="0.25">
      <c r="A278" s="1"/>
      <c r="L278" s="1"/>
    </row>
    <row r="279" spans="1:12" ht="12.5" x14ac:dyDescent="0.25">
      <c r="A279" s="1"/>
      <c r="L279" s="1"/>
    </row>
    <row r="280" spans="1:12" ht="12.5" x14ac:dyDescent="0.25">
      <c r="A280" s="1"/>
      <c r="L280" s="1"/>
    </row>
    <row r="281" spans="1:12" ht="12.5" x14ac:dyDescent="0.25">
      <c r="A281" s="1"/>
      <c r="L281" s="1"/>
    </row>
    <row r="282" spans="1:12" ht="12.5" x14ac:dyDescent="0.25">
      <c r="A282" s="1"/>
      <c r="L282" s="1"/>
    </row>
    <row r="283" spans="1:12" ht="12.5" x14ac:dyDescent="0.25">
      <c r="A283" s="1"/>
      <c r="L283" s="1"/>
    </row>
    <row r="284" spans="1:12" ht="12.5" x14ac:dyDescent="0.25">
      <c r="A284" s="1"/>
      <c r="L284" s="1"/>
    </row>
    <row r="285" spans="1:12" ht="12.5" x14ac:dyDescent="0.25">
      <c r="A285" s="1"/>
      <c r="L285" s="1"/>
    </row>
    <row r="286" spans="1:12" ht="12.5" x14ac:dyDescent="0.25">
      <c r="A286" s="1"/>
      <c r="L286" s="1"/>
    </row>
    <row r="287" spans="1:12" ht="12.5" x14ac:dyDescent="0.25">
      <c r="A287" s="1"/>
      <c r="L287" s="1"/>
    </row>
    <row r="288" spans="1:12" ht="12.5" x14ac:dyDescent="0.25">
      <c r="A288" s="1"/>
      <c r="L288" s="1"/>
    </row>
    <row r="289" spans="1:12" ht="12.5" x14ac:dyDescent="0.25">
      <c r="A289" s="1"/>
      <c r="L289" s="1"/>
    </row>
    <row r="290" spans="1:12" ht="12.5" x14ac:dyDescent="0.25">
      <c r="A290" s="1"/>
      <c r="L290" s="1"/>
    </row>
    <row r="291" spans="1:12" ht="12.5" x14ac:dyDescent="0.25">
      <c r="A291" s="1"/>
      <c r="L291" s="1"/>
    </row>
    <row r="292" spans="1:12" ht="12.5" x14ac:dyDescent="0.25">
      <c r="A292" s="1"/>
      <c r="L292" s="1"/>
    </row>
    <row r="293" spans="1:12" ht="12.5" x14ac:dyDescent="0.25">
      <c r="A293" s="1"/>
      <c r="L293" s="1"/>
    </row>
    <row r="294" spans="1:12" ht="12.5" x14ac:dyDescent="0.25">
      <c r="A294" s="1"/>
      <c r="L294" s="1"/>
    </row>
    <row r="295" spans="1:12" ht="12.5" x14ac:dyDescent="0.25">
      <c r="A295" s="1"/>
      <c r="L295" s="1"/>
    </row>
    <row r="296" spans="1:12" ht="12.5" x14ac:dyDescent="0.25">
      <c r="A296" s="1"/>
      <c r="L296" s="1"/>
    </row>
    <row r="297" spans="1:12" ht="12.5" x14ac:dyDescent="0.25">
      <c r="A297" s="1"/>
      <c r="L297" s="1"/>
    </row>
    <row r="298" spans="1:12" ht="12.5" x14ac:dyDescent="0.25">
      <c r="A298" s="1"/>
      <c r="L298" s="1"/>
    </row>
    <row r="299" spans="1:12" ht="12.5" x14ac:dyDescent="0.25">
      <c r="A299" s="1"/>
      <c r="L299" s="1"/>
    </row>
    <row r="300" spans="1:12" ht="12.5" x14ac:dyDescent="0.25">
      <c r="A300" s="1"/>
      <c r="L300" s="1"/>
    </row>
    <row r="301" spans="1:12" ht="12.5" x14ac:dyDescent="0.25">
      <c r="A301" s="1"/>
      <c r="L301" s="1"/>
    </row>
    <row r="302" spans="1:12" ht="12.5" x14ac:dyDescent="0.25">
      <c r="A302" s="1"/>
      <c r="L302" s="1"/>
    </row>
    <row r="303" spans="1:12" ht="12.5" x14ac:dyDescent="0.25">
      <c r="A303" s="1"/>
      <c r="L303" s="1"/>
    </row>
    <row r="304" spans="1:12" ht="12.5" x14ac:dyDescent="0.25">
      <c r="A304" s="1"/>
      <c r="L304" s="1"/>
    </row>
    <row r="305" spans="1:12" ht="12.5" x14ac:dyDescent="0.25">
      <c r="A305" s="1"/>
      <c r="L305" s="1"/>
    </row>
    <row r="306" spans="1:12" ht="12.5" x14ac:dyDescent="0.25">
      <c r="A306" s="1"/>
      <c r="L306" s="1"/>
    </row>
    <row r="307" spans="1:12" ht="12.5" x14ac:dyDescent="0.25">
      <c r="A307" s="1"/>
      <c r="L307" s="1"/>
    </row>
    <row r="308" spans="1:12" ht="12.5" x14ac:dyDescent="0.25">
      <c r="A308" s="1"/>
      <c r="L308" s="1"/>
    </row>
    <row r="309" spans="1:12" ht="12.5" x14ac:dyDescent="0.25">
      <c r="A309" s="1"/>
      <c r="L309" s="1"/>
    </row>
    <row r="310" spans="1:12" ht="12.5" x14ac:dyDescent="0.25">
      <c r="A310" s="1"/>
      <c r="L310" s="1"/>
    </row>
    <row r="311" spans="1:12" ht="12.5" x14ac:dyDescent="0.25">
      <c r="A311" s="1"/>
      <c r="L311" s="1"/>
    </row>
    <row r="312" spans="1:12" ht="12.5" x14ac:dyDescent="0.25">
      <c r="A312" s="1"/>
      <c r="L312" s="1"/>
    </row>
    <row r="313" spans="1:12" ht="12.5" x14ac:dyDescent="0.25">
      <c r="A313" s="1"/>
      <c r="L313" s="1"/>
    </row>
    <row r="314" spans="1:12" ht="12.5" x14ac:dyDescent="0.25">
      <c r="A314" s="1"/>
      <c r="L314" s="1"/>
    </row>
    <row r="315" spans="1:12" ht="12.5" x14ac:dyDescent="0.25">
      <c r="A315" s="1"/>
      <c r="L315" s="1"/>
    </row>
    <row r="316" spans="1:12" ht="12.5" x14ac:dyDescent="0.25">
      <c r="A316" s="1"/>
      <c r="L316" s="1"/>
    </row>
    <row r="317" spans="1:12" ht="12.5" x14ac:dyDescent="0.25">
      <c r="A317" s="1"/>
      <c r="L317" s="1"/>
    </row>
    <row r="318" spans="1:12" ht="12.5" x14ac:dyDescent="0.25">
      <c r="A318" s="1"/>
      <c r="L318" s="1"/>
    </row>
    <row r="319" spans="1:12" ht="12.5" x14ac:dyDescent="0.25">
      <c r="A319" s="1"/>
      <c r="L319" s="1"/>
    </row>
    <row r="320" spans="1:12" ht="12.5" x14ac:dyDescent="0.25">
      <c r="A320" s="1"/>
      <c r="L320" s="1"/>
    </row>
    <row r="321" spans="1:12" ht="12.5" x14ac:dyDescent="0.25">
      <c r="A321" s="1"/>
      <c r="L321" s="1"/>
    </row>
    <row r="322" spans="1:12" ht="12.5" x14ac:dyDescent="0.25">
      <c r="A322" s="1"/>
      <c r="L322" s="1"/>
    </row>
    <row r="323" spans="1:12" ht="12.5" x14ac:dyDescent="0.25">
      <c r="A323" s="1"/>
      <c r="L323" s="1"/>
    </row>
    <row r="324" spans="1:12" ht="12.5" x14ac:dyDescent="0.25">
      <c r="A324" s="1"/>
      <c r="L324" s="1"/>
    </row>
    <row r="325" spans="1:12" ht="12.5" x14ac:dyDescent="0.25">
      <c r="A325" s="1"/>
      <c r="L325" s="1"/>
    </row>
    <row r="326" spans="1:12" ht="12.5" x14ac:dyDescent="0.25">
      <c r="A326" s="1"/>
      <c r="L326" s="1"/>
    </row>
    <row r="327" spans="1:12" ht="12.5" x14ac:dyDescent="0.25">
      <c r="A327" s="1"/>
      <c r="L327" s="1"/>
    </row>
    <row r="328" spans="1:12" ht="12.5" x14ac:dyDescent="0.25">
      <c r="A328" s="1"/>
      <c r="L328" s="1"/>
    </row>
    <row r="329" spans="1:12" ht="12.5" x14ac:dyDescent="0.25">
      <c r="A329" s="1"/>
      <c r="L329" s="1"/>
    </row>
    <row r="330" spans="1:12" ht="12.5" x14ac:dyDescent="0.25">
      <c r="A330" s="1"/>
      <c r="L330" s="1"/>
    </row>
    <row r="331" spans="1:12" ht="12.5" x14ac:dyDescent="0.25">
      <c r="A331" s="1"/>
      <c r="L331" s="1"/>
    </row>
    <row r="332" spans="1:12" ht="12.5" x14ac:dyDescent="0.25">
      <c r="A332" s="1"/>
      <c r="L332" s="1"/>
    </row>
    <row r="333" spans="1:12" ht="12.5" x14ac:dyDescent="0.25">
      <c r="A333" s="1"/>
      <c r="L333" s="1"/>
    </row>
    <row r="334" spans="1:12" ht="12.5" x14ac:dyDescent="0.25">
      <c r="A334" s="1"/>
      <c r="L334" s="1"/>
    </row>
    <row r="335" spans="1:12" ht="12.5" x14ac:dyDescent="0.25">
      <c r="A335" s="1"/>
      <c r="L335" s="1"/>
    </row>
    <row r="336" spans="1:12" ht="12.5" x14ac:dyDescent="0.25">
      <c r="A336" s="1"/>
      <c r="L336" s="1"/>
    </row>
    <row r="337" spans="1:12" ht="12.5" x14ac:dyDescent="0.25">
      <c r="A337" s="1"/>
      <c r="L337" s="1"/>
    </row>
    <row r="338" spans="1:12" ht="12.5" x14ac:dyDescent="0.25">
      <c r="A338" s="1"/>
      <c r="L338" s="1"/>
    </row>
    <row r="339" spans="1:12" ht="12.5" x14ac:dyDescent="0.25">
      <c r="A339" s="1"/>
      <c r="L339" s="1"/>
    </row>
    <row r="340" spans="1:12" ht="12.5" x14ac:dyDescent="0.25">
      <c r="A340" s="1"/>
      <c r="L340" s="1"/>
    </row>
    <row r="341" spans="1:12" ht="12.5" x14ac:dyDescent="0.25">
      <c r="A341" s="1"/>
      <c r="L341" s="1"/>
    </row>
    <row r="342" spans="1:12" ht="12.5" x14ac:dyDescent="0.25">
      <c r="A342" s="1"/>
      <c r="L342" s="1"/>
    </row>
    <row r="343" spans="1:12" ht="12.5" x14ac:dyDescent="0.25">
      <c r="A343" s="1"/>
      <c r="L343" s="1"/>
    </row>
    <row r="344" spans="1:12" ht="12.5" x14ac:dyDescent="0.25">
      <c r="A344" s="1"/>
      <c r="L344" s="1"/>
    </row>
    <row r="345" spans="1:12" ht="12.5" x14ac:dyDescent="0.25">
      <c r="A345" s="1"/>
      <c r="L345" s="1"/>
    </row>
    <row r="346" spans="1:12" ht="12.5" x14ac:dyDescent="0.25">
      <c r="A346" s="1"/>
      <c r="L346" s="1"/>
    </row>
    <row r="347" spans="1:12" ht="12.5" x14ac:dyDescent="0.25">
      <c r="A347" s="1"/>
      <c r="L347" s="1"/>
    </row>
    <row r="348" spans="1:12" ht="12.5" x14ac:dyDescent="0.25">
      <c r="A348" s="1"/>
      <c r="L348" s="1"/>
    </row>
    <row r="349" spans="1:12" ht="12.5" x14ac:dyDescent="0.25">
      <c r="A349" s="1"/>
      <c r="L349" s="1"/>
    </row>
    <row r="350" spans="1:12" ht="12.5" x14ac:dyDescent="0.25">
      <c r="A350" s="1"/>
      <c r="L350" s="1"/>
    </row>
    <row r="351" spans="1:12" ht="12.5" x14ac:dyDescent="0.25">
      <c r="A351" s="1"/>
      <c r="L351" s="1"/>
    </row>
    <row r="352" spans="1:12" ht="12.5" x14ac:dyDescent="0.25">
      <c r="A352" s="1"/>
      <c r="L352" s="1"/>
    </row>
    <row r="353" spans="1:12" ht="12.5" x14ac:dyDescent="0.25">
      <c r="A353" s="1"/>
      <c r="L353" s="1"/>
    </row>
    <row r="354" spans="1:12" ht="12.5" x14ac:dyDescent="0.25">
      <c r="A354" s="1"/>
      <c r="L354" s="1"/>
    </row>
    <row r="355" spans="1:12" ht="12.5" x14ac:dyDescent="0.25">
      <c r="A355" s="1"/>
      <c r="L355" s="1"/>
    </row>
    <row r="356" spans="1:12" ht="12.5" x14ac:dyDescent="0.25">
      <c r="A356" s="1"/>
      <c r="L356" s="1"/>
    </row>
    <row r="357" spans="1:12" ht="12.5" x14ac:dyDescent="0.25">
      <c r="A357" s="1"/>
      <c r="L357" s="1"/>
    </row>
    <row r="358" spans="1:12" ht="12.5" x14ac:dyDescent="0.25">
      <c r="A358" s="1"/>
      <c r="L358" s="1"/>
    </row>
    <row r="359" spans="1:12" ht="12.5" x14ac:dyDescent="0.25">
      <c r="A359" s="1"/>
      <c r="L359" s="1"/>
    </row>
    <row r="360" spans="1:12" ht="12.5" x14ac:dyDescent="0.25">
      <c r="A360" s="1"/>
      <c r="L360" s="1"/>
    </row>
    <row r="361" spans="1:12" ht="12.5" x14ac:dyDescent="0.25">
      <c r="A361" s="1"/>
      <c r="L361" s="1"/>
    </row>
    <row r="362" spans="1:12" ht="12.5" x14ac:dyDescent="0.25">
      <c r="A362" s="1"/>
      <c r="L362" s="1"/>
    </row>
    <row r="363" spans="1:12" ht="12.5" x14ac:dyDescent="0.25">
      <c r="A363" s="1"/>
      <c r="L363" s="1"/>
    </row>
    <row r="364" spans="1:12" ht="12.5" x14ac:dyDescent="0.25">
      <c r="A364" s="1"/>
      <c r="L364" s="1"/>
    </row>
    <row r="365" spans="1:12" ht="12.5" x14ac:dyDescent="0.25">
      <c r="A365" s="1"/>
      <c r="L365" s="1"/>
    </row>
    <row r="366" spans="1:12" ht="12.5" x14ac:dyDescent="0.25">
      <c r="A366" s="1"/>
      <c r="L366" s="1"/>
    </row>
    <row r="367" spans="1:12" ht="12.5" x14ac:dyDescent="0.25">
      <c r="A367" s="1"/>
      <c r="L367" s="1"/>
    </row>
    <row r="368" spans="1:12" ht="12.5" x14ac:dyDescent="0.25">
      <c r="A368" s="1"/>
      <c r="L368" s="1"/>
    </row>
    <row r="369" spans="1:12" ht="12.5" x14ac:dyDescent="0.25">
      <c r="A369" s="1"/>
      <c r="L369" s="1"/>
    </row>
    <row r="370" spans="1:12" ht="12.5" x14ac:dyDescent="0.25">
      <c r="A370" s="1"/>
      <c r="L370" s="1"/>
    </row>
    <row r="371" spans="1:12" ht="12.5" x14ac:dyDescent="0.25">
      <c r="A371" s="1"/>
      <c r="L371" s="1"/>
    </row>
    <row r="372" spans="1:12" ht="12.5" x14ac:dyDescent="0.25">
      <c r="A372" s="1"/>
      <c r="L372" s="1"/>
    </row>
    <row r="373" spans="1:12" ht="12.5" x14ac:dyDescent="0.25">
      <c r="A373" s="1"/>
      <c r="L373" s="1"/>
    </row>
    <row r="374" spans="1:12" ht="12.5" x14ac:dyDescent="0.25">
      <c r="A374" s="1"/>
      <c r="L374" s="1"/>
    </row>
    <row r="375" spans="1:12" ht="12.5" x14ac:dyDescent="0.25">
      <c r="A375" s="1"/>
      <c r="L375" s="1"/>
    </row>
    <row r="376" spans="1:12" ht="12.5" x14ac:dyDescent="0.25">
      <c r="A376" s="1"/>
      <c r="L376" s="1"/>
    </row>
    <row r="377" spans="1:12" ht="12.5" x14ac:dyDescent="0.25">
      <c r="A377" s="1"/>
      <c r="L377" s="1"/>
    </row>
    <row r="378" spans="1:12" ht="12.5" x14ac:dyDescent="0.25">
      <c r="A378" s="1"/>
      <c r="L378" s="1"/>
    </row>
    <row r="379" spans="1:12" ht="12.5" x14ac:dyDescent="0.25">
      <c r="A379" s="1"/>
      <c r="L379" s="1"/>
    </row>
    <row r="380" spans="1:12" ht="12.5" x14ac:dyDescent="0.25">
      <c r="A380" s="1"/>
      <c r="L380" s="1"/>
    </row>
    <row r="381" spans="1:12" ht="12.5" x14ac:dyDescent="0.25">
      <c r="A381" s="1"/>
      <c r="L381" s="1"/>
    </row>
    <row r="382" spans="1:12" ht="12.5" x14ac:dyDescent="0.25">
      <c r="A382" s="1"/>
      <c r="L382" s="1"/>
    </row>
    <row r="383" spans="1:12" ht="12.5" x14ac:dyDescent="0.25">
      <c r="A383" s="1"/>
      <c r="L383" s="1"/>
    </row>
    <row r="384" spans="1:12" ht="12.5" x14ac:dyDescent="0.25">
      <c r="A384" s="1"/>
      <c r="L384" s="1"/>
    </row>
    <row r="385" spans="1:12" ht="12.5" x14ac:dyDescent="0.25">
      <c r="A385" s="1"/>
      <c r="L385" s="1"/>
    </row>
    <row r="386" spans="1:12" ht="12.5" x14ac:dyDescent="0.25">
      <c r="A386" s="1"/>
      <c r="L386" s="1"/>
    </row>
    <row r="387" spans="1:12" ht="12.5" x14ac:dyDescent="0.25">
      <c r="A387" s="1"/>
      <c r="L387" s="1"/>
    </row>
    <row r="388" spans="1:12" ht="12.5" x14ac:dyDescent="0.25">
      <c r="A388" s="1"/>
      <c r="L388" s="1"/>
    </row>
    <row r="389" spans="1:12" ht="12.5" x14ac:dyDescent="0.25">
      <c r="A389" s="1"/>
      <c r="L389" s="1"/>
    </row>
    <row r="390" spans="1:12" ht="12.5" x14ac:dyDescent="0.25">
      <c r="A390" s="1"/>
      <c r="L390" s="1"/>
    </row>
    <row r="391" spans="1:12" ht="12.5" x14ac:dyDescent="0.25">
      <c r="A391" s="1"/>
      <c r="L391" s="1"/>
    </row>
    <row r="392" spans="1:12" ht="12.5" x14ac:dyDescent="0.25">
      <c r="A392" s="1"/>
      <c r="L392" s="1"/>
    </row>
    <row r="393" spans="1:12" ht="12.5" x14ac:dyDescent="0.25">
      <c r="A393" s="1"/>
      <c r="L393" s="1"/>
    </row>
    <row r="394" spans="1:12" ht="12.5" x14ac:dyDescent="0.25">
      <c r="A394" s="1"/>
      <c r="L394" s="1"/>
    </row>
    <row r="395" spans="1:12" ht="12.5" x14ac:dyDescent="0.25">
      <c r="A395" s="1"/>
      <c r="L395" s="1"/>
    </row>
    <row r="396" spans="1:12" ht="12.5" x14ac:dyDescent="0.25">
      <c r="A396" s="1"/>
      <c r="L396" s="1"/>
    </row>
    <row r="397" spans="1:12" ht="12.5" x14ac:dyDescent="0.25">
      <c r="A397" s="1"/>
      <c r="L397" s="1"/>
    </row>
    <row r="398" spans="1:12" ht="12.5" x14ac:dyDescent="0.25">
      <c r="A398" s="1"/>
      <c r="L398" s="1"/>
    </row>
    <row r="399" spans="1:12" ht="12.5" x14ac:dyDescent="0.25">
      <c r="A399" s="1"/>
      <c r="L399" s="1"/>
    </row>
    <row r="400" spans="1:12" ht="12.5" x14ac:dyDescent="0.25">
      <c r="A400" s="1"/>
      <c r="L400" s="1"/>
    </row>
    <row r="401" spans="1:12" ht="12.5" x14ac:dyDescent="0.25">
      <c r="A401" s="1"/>
      <c r="L401" s="1"/>
    </row>
    <row r="402" spans="1:12" ht="12.5" x14ac:dyDescent="0.25">
      <c r="A402" s="1"/>
      <c r="L402" s="1"/>
    </row>
    <row r="403" spans="1:12" ht="12.5" x14ac:dyDescent="0.25">
      <c r="A403" s="1"/>
      <c r="L403" s="1"/>
    </row>
    <row r="404" spans="1:12" ht="12.5" x14ac:dyDescent="0.25">
      <c r="A404" s="1"/>
      <c r="L404" s="1"/>
    </row>
    <row r="405" spans="1:12" ht="12.5" x14ac:dyDescent="0.25">
      <c r="A405" s="1"/>
      <c r="L405" s="1"/>
    </row>
    <row r="406" spans="1:12" ht="12.5" x14ac:dyDescent="0.25">
      <c r="A406" s="1"/>
      <c r="L406" s="1"/>
    </row>
    <row r="407" spans="1:12" ht="12.5" x14ac:dyDescent="0.25">
      <c r="A407" s="1"/>
      <c r="L407" s="1"/>
    </row>
    <row r="408" spans="1:12" ht="12.5" x14ac:dyDescent="0.25">
      <c r="A408" s="1"/>
      <c r="L408" s="1"/>
    </row>
    <row r="409" spans="1:12" ht="12.5" x14ac:dyDescent="0.25">
      <c r="A409" s="1"/>
      <c r="L409" s="1"/>
    </row>
    <row r="410" spans="1:12" ht="12.5" x14ac:dyDescent="0.25">
      <c r="A410" s="1"/>
      <c r="L410" s="1"/>
    </row>
    <row r="411" spans="1:12" ht="12.5" x14ac:dyDescent="0.25">
      <c r="A411" s="1"/>
      <c r="L411" s="1"/>
    </row>
    <row r="412" spans="1:12" ht="12.5" x14ac:dyDescent="0.25">
      <c r="A412" s="1"/>
      <c r="L412" s="1"/>
    </row>
    <row r="413" spans="1:12" ht="12.5" x14ac:dyDescent="0.25">
      <c r="A413" s="1"/>
      <c r="L413" s="1"/>
    </row>
    <row r="414" spans="1:12" ht="12.5" x14ac:dyDescent="0.25">
      <c r="A414" s="1"/>
      <c r="L414" s="1"/>
    </row>
    <row r="415" spans="1:12" ht="12.5" x14ac:dyDescent="0.25">
      <c r="A415" s="1"/>
      <c r="L415" s="1"/>
    </row>
    <row r="416" spans="1:12" ht="12.5" x14ac:dyDescent="0.25">
      <c r="A416" s="1"/>
      <c r="L416" s="1"/>
    </row>
    <row r="417" spans="1:12" ht="12.5" x14ac:dyDescent="0.25">
      <c r="A417" s="1"/>
      <c r="L417" s="1"/>
    </row>
    <row r="418" spans="1:12" ht="12.5" x14ac:dyDescent="0.25">
      <c r="A418" s="1"/>
      <c r="L418" s="1"/>
    </row>
    <row r="419" spans="1:12" ht="12.5" x14ac:dyDescent="0.25">
      <c r="A419" s="1"/>
      <c r="L419" s="1"/>
    </row>
    <row r="420" spans="1:12" ht="12.5" x14ac:dyDescent="0.25">
      <c r="A420" s="1"/>
      <c r="L420" s="1"/>
    </row>
    <row r="421" spans="1:12" ht="12.5" x14ac:dyDescent="0.25">
      <c r="A421" s="1"/>
      <c r="L421" s="1"/>
    </row>
    <row r="422" spans="1:12" ht="12.5" x14ac:dyDescent="0.25">
      <c r="A422" s="1"/>
      <c r="L422" s="1"/>
    </row>
    <row r="423" spans="1:12" ht="12.5" x14ac:dyDescent="0.25">
      <c r="A423" s="1"/>
      <c r="L423" s="1"/>
    </row>
    <row r="424" spans="1:12" ht="12.5" x14ac:dyDescent="0.25">
      <c r="A424" s="1"/>
      <c r="L424" s="1"/>
    </row>
    <row r="425" spans="1:12" ht="12.5" x14ac:dyDescent="0.25">
      <c r="A425" s="1"/>
      <c r="L425" s="1"/>
    </row>
    <row r="426" spans="1:12" ht="12.5" x14ac:dyDescent="0.25">
      <c r="A426" s="1"/>
      <c r="L426" s="1"/>
    </row>
    <row r="427" spans="1:12" ht="12.5" x14ac:dyDescent="0.25">
      <c r="A427" s="1"/>
      <c r="L427" s="1"/>
    </row>
    <row r="428" spans="1:12" ht="12.5" x14ac:dyDescent="0.25">
      <c r="A428" s="1"/>
      <c r="L428" s="1"/>
    </row>
    <row r="429" spans="1:12" ht="12.5" x14ac:dyDescent="0.25">
      <c r="A429" s="1"/>
      <c r="L429" s="1"/>
    </row>
    <row r="430" spans="1:12" ht="12.5" x14ac:dyDescent="0.25">
      <c r="A430" s="1"/>
      <c r="L430" s="1"/>
    </row>
    <row r="431" spans="1:12" ht="12.5" x14ac:dyDescent="0.25">
      <c r="A431" s="1"/>
      <c r="L431" s="1"/>
    </row>
    <row r="432" spans="1:12" ht="12.5" x14ac:dyDescent="0.25">
      <c r="A432" s="1"/>
      <c r="L432" s="1"/>
    </row>
    <row r="433" spans="1:12" ht="12.5" x14ac:dyDescent="0.25">
      <c r="A433" s="1"/>
      <c r="L433" s="1"/>
    </row>
    <row r="434" spans="1:12" ht="12.5" x14ac:dyDescent="0.25">
      <c r="A434" s="1"/>
      <c r="L434" s="1"/>
    </row>
    <row r="435" spans="1:12" ht="12.5" x14ac:dyDescent="0.25">
      <c r="A435" s="1"/>
      <c r="L435" s="1"/>
    </row>
    <row r="436" spans="1:12" ht="12.5" x14ac:dyDescent="0.25">
      <c r="A436" s="1"/>
      <c r="L436" s="1"/>
    </row>
    <row r="437" spans="1:12" ht="12.5" x14ac:dyDescent="0.25">
      <c r="A437" s="1"/>
      <c r="L437" s="1"/>
    </row>
    <row r="438" spans="1:12" ht="12.5" x14ac:dyDescent="0.25">
      <c r="A438" s="1"/>
      <c r="L438" s="1"/>
    </row>
    <row r="439" spans="1:12" ht="12.5" x14ac:dyDescent="0.25">
      <c r="A439" s="1"/>
      <c r="L439" s="1"/>
    </row>
    <row r="440" spans="1:12" ht="12.5" x14ac:dyDescent="0.25">
      <c r="A440" s="1"/>
      <c r="L440" s="1"/>
    </row>
    <row r="441" spans="1:12" ht="12.5" x14ac:dyDescent="0.25">
      <c r="A441" s="1"/>
      <c r="L441" s="1"/>
    </row>
    <row r="442" spans="1:12" ht="12.5" x14ac:dyDescent="0.25">
      <c r="A442" s="1"/>
      <c r="L442" s="1"/>
    </row>
    <row r="443" spans="1:12" ht="12.5" x14ac:dyDescent="0.25">
      <c r="A443" s="1"/>
      <c r="L443" s="1"/>
    </row>
    <row r="444" spans="1:12" ht="12.5" x14ac:dyDescent="0.25">
      <c r="A444" s="1"/>
      <c r="L444" s="1"/>
    </row>
    <row r="445" spans="1:12" ht="12.5" x14ac:dyDescent="0.25">
      <c r="A445" s="1"/>
      <c r="L445" s="1"/>
    </row>
    <row r="446" spans="1:12" ht="12.5" x14ac:dyDescent="0.25">
      <c r="A446" s="1"/>
      <c r="L446" s="1"/>
    </row>
    <row r="447" spans="1:12" ht="12.5" x14ac:dyDescent="0.25">
      <c r="A447" s="1"/>
      <c r="L447" s="1"/>
    </row>
    <row r="448" spans="1:12" ht="12.5" x14ac:dyDescent="0.25">
      <c r="A448" s="1"/>
      <c r="L448" s="1"/>
    </row>
    <row r="449" spans="1:12" ht="12.5" x14ac:dyDescent="0.25">
      <c r="A449" s="1"/>
      <c r="L449" s="1"/>
    </row>
    <row r="450" spans="1:12" ht="12.5" x14ac:dyDescent="0.25">
      <c r="A450" s="1"/>
      <c r="L450" s="1"/>
    </row>
    <row r="451" spans="1:12" ht="12.5" x14ac:dyDescent="0.25">
      <c r="A451" s="1"/>
      <c r="L451" s="1"/>
    </row>
    <row r="452" spans="1:12" ht="12.5" x14ac:dyDescent="0.25">
      <c r="A452" s="1"/>
      <c r="L452" s="1"/>
    </row>
    <row r="453" spans="1:12" ht="12.5" x14ac:dyDescent="0.25">
      <c r="A453" s="1"/>
      <c r="L453" s="1"/>
    </row>
    <row r="454" spans="1:12" ht="12.5" x14ac:dyDescent="0.25">
      <c r="A454" s="1"/>
      <c r="L454" s="1"/>
    </row>
    <row r="455" spans="1:12" ht="12.5" x14ac:dyDescent="0.25">
      <c r="A455" s="1"/>
      <c r="L455" s="1"/>
    </row>
    <row r="456" spans="1:12" ht="12.5" x14ac:dyDescent="0.25">
      <c r="A456" s="1"/>
      <c r="L456" s="1"/>
    </row>
    <row r="457" spans="1:12" ht="12.5" x14ac:dyDescent="0.25">
      <c r="A457" s="1"/>
      <c r="L457" s="1"/>
    </row>
    <row r="458" spans="1:12" ht="12.5" x14ac:dyDescent="0.25">
      <c r="A458" s="1"/>
      <c r="L458" s="1"/>
    </row>
    <row r="459" spans="1:12" ht="12.5" x14ac:dyDescent="0.25">
      <c r="A459" s="1"/>
      <c r="L459" s="1"/>
    </row>
    <row r="460" spans="1:12" ht="12.5" x14ac:dyDescent="0.25">
      <c r="A460" s="1"/>
      <c r="L460" s="1"/>
    </row>
    <row r="461" spans="1:12" ht="12.5" x14ac:dyDescent="0.25">
      <c r="A461" s="1"/>
      <c r="L461" s="1"/>
    </row>
    <row r="462" spans="1:12" ht="12.5" x14ac:dyDescent="0.25">
      <c r="A462" s="1"/>
      <c r="L462" s="1"/>
    </row>
    <row r="463" spans="1:12" ht="12.5" x14ac:dyDescent="0.25">
      <c r="A463" s="1"/>
      <c r="L463" s="1"/>
    </row>
    <row r="464" spans="1:12" ht="12.5" x14ac:dyDescent="0.25">
      <c r="A464" s="1"/>
      <c r="L464" s="1"/>
    </row>
    <row r="465" spans="1:12" ht="12.5" x14ac:dyDescent="0.25">
      <c r="A465" s="1"/>
      <c r="L465" s="1"/>
    </row>
    <row r="466" spans="1:12" ht="12.5" x14ac:dyDescent="0.25">
      <c r="A466" s="1"/>
      <c r="L466" s="1"/>
    </row>
    <row r="467" spans="1:12" ht="12.5" x14ac:dyDescent="0.25">
      <c r="A467" s="1"/>
      <c r="L467" s="1"/>
    </row>
    <row r="468" spans="1:12" ht="12.5" x14ac:dyDescent="0.25">
      <c r="A468" s="1"/>
      <c r="L468" s="1"/>
    </row>
    <row r="469" spans="1:12" ht="12.5" x14ac:dyDescent="0.25">
      <c r="A469" s="1"/>
      <c r="L469" s="1"/>
    </row>
    <row r="470" spans="1:12" ht="12.5" x14ac:dyDescent="0.25">
      <c r="A470" s="1"/>
      <c r="L470" s="1"/>
    </row>
    <row r="471" spans="1:12" ht="12.5" x14ac:dyDescent="0.25">
      <c r="A471" s="1"/>
      <c r="L471" s="1"/>
    </row>
    <row r="472" spans="1:12" ht="12.5" x14ac:dyDescent="0.25">
      <c r="A472" s="1"/>
      <c r="L472" s="1"/>
    </row>
    <row r="473" spans="1:12" ht="12.5" x14ac:dyDescent="0.25">
      <c r="A473" s="1"/>
      <c r="L473" s="1"/>
    </row>
    <row r="474" spans="1:12" ht="12.5" x14ac:dyDescent="0.25">
      <c r="A474" s="1"/>
      <c r="L474" s="1"/>
    </row>
    <row r="475" spans="1:12" ht="12.5" x14ac:dyDescent="0.25">
      <c r="A475" s="1"/>
      <c r="L475" s="1"/>
    </row>
    <row r="476" spans="1:12" ht="12.5" x14ac:dyDescent="0.25">
      <c r="A476" s="1"/>
      <c r="L476" s="1"/>
    </row>
    <row r="477" spans="1:12" ht="12.5" x14ac:dyDescent="0.25">
      <c r="A477" s="1"/>
      <c r="L477" s="1"/>
    </row>
    <row r="478" spans="1:12" ht="12.5" x14ac:dyDescent="0.25">
      <c r="A478" s="1"/>
      <c r="L478" s="1"/>
    </row>
    <row r="479" spans="1:12" ht="12.5" x14ac:dyDescent="0.25">
      <c r="A479" s="1"/>
      <c r="L479" s="1"/>
    </row>
    <row r="480" spans="1:12" ht="12.5" x14ac:dyDescent="0.25">
      <c r="A480" s="1"/>
      <c r="L480" s="1"/>
    </row>
    <row r="481" spans="1:12" ht="12.5" x14ac:dyDescent="0.25">
      <c r="A481" s="1"/>
      <c r="L481" s="1"/>
    </row>
    <row r="482" spans="1:12" ht="12.5" x14ac:dyDescent="0.25">
      <c r="A482" s="1"/>
      <c r="L482" s="1"/>
    </row>
    <row r="483" spans="1:12" ht="12.5" x14ac:dyDescent="0.25">
      <c r="A483" s="1"/>
      <c r="L483" s="1"/>
    </row>
    <row r="484" spans="1:12" ht="12.5" x14ac:dyDescent="0.25">
      <c r="A484" s="1"/>
      <c r="L484" s="1"/>
    </row>
    <row r="485" spans="1:12" ht="12.5" x14ac:dyDescent="0.25">
      <c r="A485" s="1"/>
      <c r="L485" s="1"/>
    </row>
    <row r="486" spans="1:12" ht="12.5" x14ac:dyDescent="0.25">
      <c r="A486" s="1"/>
      <c r="L486" s="1"/>
    </row>
    <row r="487" spans="1:12" ht="12.5" x14ac:dyDescent="0.25">
      <c r="A487" s="1"/>
      <c r="L487" s="1"/>
    </row>
    <row r="488" spans="1:12" ht="12.5" x14ac:dyDescent="0.25">
      <c r="A488" s="1"/>
      <c r="L488" s="1"/>
    </row>
    <row r="489" spans="1:12" ht="12.5" x14ac:dyDescent="0.25">
      <c r="A489" s="1"/>
      <c r="L489" s="1"/>
    </row>
    <row r="490" spans="1:12" ht="12.5" x14ac:dyDescent="0.25">
      <c r="A490" s="1"/>
      <c r="L490" s="1"/>
    </row>
    <row r="491" spans="1:12" ht="12.5" x14ac:dyDescent="0.25">
      <c r="A491" s="1"/>
      <c r="L491" s="1"/>
    </row>
    <row r="492" spans="1:12" ht="12.5" x14ac:dyDescent="0.25">
      <c r="A492" s="1"/>
      <c r="L492" s="1"/>
    </row>
    <row r="493" spans="1:12" ht="12.5" x14ac:dyDescent="0.25">
      <c r="A493" s="1"/>
      <c r="L493" s="1"/>
    </row>
    <row r="494" spans="1:12" ht="12.5" x14ac:dyDescent="0.25">
      <c r="A494" s="1"/>
      <c r="L494" s="1"/>
    </row>
    <row r="495" spans="1:12" ht="12.5" x14ac:dyDescent="0.25">
      <c r="A495" s="1"/>
      <c r="L495" s="1"/>
    </row>
    <row r="496" spans="1:12" ht="12.5" x14ac:dyDescent="0.25">
      <c r="A496" s="1"/>
      <c r="L496" s="1"/>
    </row>
    <row r="497" spans="1:12" ht="12.5" x14ac:dyDescent="0.25">
      <c r="A497" s="1"/>
      <c r="L497" s="1"/>
    </row>
    <row r="498" spans="1:12" ht="12.5" x14ac:dyDescent="0.25">
      <c r="A498" s="1"/>
      <c r="L498" s="1"/>
    </row>
    <row r="499" spans="1:12" ht="12.5" x14ac:dyDescent="0.25">
      <c r="A499" s="1"/>
      <c r="L499" s="1"/>
    </row>
    <row r="500" spans="1:12" ht="12.5" x14ac:dyDescent="0.25">
      <c r="A500" s="1"/>
      <c r="L500" s="1"/>
    </row>
    <row r="501" spans="1:12" ht="12.5" x14ac:dyDescent="0.25">
      <c r="A501" s="1"/>
      <c r="L501" s="1"/>
    </row>
    <row r="502" spans="1:12" ht="12.5" x14ac:dyDescent="0.25">
      <c r="A502" s="1"/>
      <c r="L502" s="1"/>
    </row>
    <row r="503" spans="1:12" ht="12.5" x14ac:dyDescent="0.25">
      <c r="A503" s="1"/>
      <c r="L503" s="1"/>
    </row>
    <row r="504" spans="1:12" ht="12.5" x14ac:dyDescent="0.25">
      <c r="A504" s="1"/>
      <c r="L504" s="1"/>
    </row>
    <row r="505" spans="1:12" ht="12.5" x14ac:dyDescent="0.25">
      <c r="A505" s="1"/>
      <c r="L505" s="1"/>
    </row>
    <row r="506" spans="1:12" ht="12.5" x14ac:dyDescent="0.25">
      <c r="A506" s="1"/>
      <c r="L506" s="1"/>
    </row>
    <row r="507" spans="1:12" ht="12.5" x14ac:dyDescent="0.25">
      <c r="A507" s="1"/>
      <c r="L507" s="1"/>
    </row>
    <row r="508" spans="1:12" ht="12.5" x14ac:dyDescent="0.25">
      <c r="A508" s="1"/>
      <c r="L508" s="1"/>
    </row>
    <row r="509" spans="1:12" ht="12.5" x14ac:dyDescent="0.25">
      <c r="A509" s="1"/>
      <c r="L509" s="1"/>
    </row>
    <row r="510" spans="1:12" ht="12.5" x14ac:dyDescent="0.25">
      <c r="A510" s="1"/>
      <c r="L510" s="1"/>
    </row>
    <row r="511" spans="1:12" ht="12.5" x14ac:dyDescent="0.25">
      <c r="A511" s="1"/>
      <c r="L511" s="1"/>
    </row>
    <row r="512" spans="1:12" ht="12.5" x14ac:dyDescent="0.25">
      <c r="A512" s="1"/>
      <c r="L512" s="1"/>
    </row>
    <row r="513" spans="1:12" ht="12.5" x14ac:dyDescent="0.25">
      <c r="A513" s="1"/>
      <c r="L513" s="1"/>
    </row>
    <row r="514" spans="1:12" ht="12.5" x14ac:dyDescent="0.25">
      <c r="A514" s="1"/>
      <c r="L514" s="1"/>
    </row>
    <row r="515" spans="1:12" ht="12.5" x14ac:dyDescent="0.25">
      <c r="A515" s="1"/>
      <c r="L515" s="1"/>
    </row>
    <row r="516" spans="1:12" ht="12.5" x14ac:dyDescent="0.25">
      <c r="A516" s="1"/>
      <c r="L516" s="1"/>
    </row>
    <row r="517" spans="1:12" ht="12.5" x14ac:dyDescent="0.25">
      <c r="A517" s="1"/>
      <c r="L517" s="1"/>
    </row>
    <row r="518" spans="1:12" ht="12.5" x14ac:dyDescent="0.25">
      <c r="A518" s="1"/>
      <c r="L518" s="1"/>
    </row>
    <row r="519" spans="1:12" ht="12.5" x14ac:dyDescent="0.25">
      <c r="A519" s="1"/>
      <c r="L519" s="1"/>
    </row>
    <row r="520" spans="1:12" ht="12.5" x14ac:dyDescent="0.25">
      <c r="A520" s="1"/>
      <c r="L520" s="1"/>
    </row>
    <row r="521" spans="1:12" ht="12.5" x14ac:dyDescent="0.25">
      <c r="A521" s="1"/>
      <c r="L521" s="1"/>
    </row>
    <row r="522" spans="1:12" ht="12.5" x14ac:dyDescent="0.25">
      <c r="A522" s="1"/>
      <c r="L522" s="1"/>
    </row>
    <row r="523" spans="1:12" ht="12.5" x14ac:dyDescent="0.25">
      <c r="A523" s="1"/>
      <c r="L523" s="1"/>
    </row>
    <row r="524" spans="1:12" ht="12.5" x14ac:dyDescent="0.25">
      <c r="A524" s="1"/>
      <c r="L524" s="1"/>
    </row>
    <row r="525" spans="1:12" ht="12.5" x14ac:dyDescent="0.25">
      <c r="A525" s="1"/>
      <c r="L525" s="1"/>
    </row>
    <row r="526" spans="1:12" ht="12.5" x14ac:dyDescent="0.25">
      <c r="A526" s="1"/>
      <c r="L526" s="1"/>
    </row>
    <row r="527" spans="1:12" ht="12.5" x14ac:dyDescent="0.25">
      <c r="A527" s="1"/>
      <c r="L527" s="1"/>
    </row>
    <row r="528" spans="1:12" ht="12.5" x14ac:dyDescent="0.25">
      <c r="A528" s="1"/>
      <c r="L528" s="1"/>
    </row>
    <row r="529" spans="1:12" ht="12.5" x14ac:dyDescent="0.25">
      <c r="A529" s="1"/>
      <c r="L529" s="1"/>
    </row>
    <row r="530" spans="1:12" ht="12.5" x14ac:dyDescent="0.25">
      <c r="A530" s="1"/>
      <c r="L530" s="1"/>
    </row>
    <row r="531" spans="1:12" ht="12.5" x14ac:dyDescent="0.25">
      <c r="A531" s="1"/>
      <c r="L531" s="1"/>
    </row>
    <row r="532" spans="1:12" ht="12.5" x14ac:dyDescent="0.25">
      <c r="A532" s="1"/>
      <c r="L532" s="1"/>
    </row>
    <row r="533" spans="1:12" ht="12.5" x14ac:dyDescent="0.25">
      <c r="A533" s="1"/>
      <c r="L533" s="1"/>
    </row>
    <row r="534" spans="1:12" ht="12.5" x14ac:dyDescent="0.25">
      <c r="A534" s="1"/>
      <c r="L534" s="1"/>
    </row>
    <row r="535" spans="1:12" ht="12.5" x14ac:dyDescent="0.25">
      <c r="A535" s="1"/>
      <c r="L535" s="1"/>
    </row>
    <row r="536" spans="1:12" ht="12.5" x14ac:dyDescent="0.25">
      <c r="A536" s="1"/>
      <c r="L536" s="1"/>
    </row>
    <row r="537" spans="1:12" ht="12.5" x14ac:dyDescent="0.25">
      <c r="A537" s="1"/>
      <c r="L537" s="1"/>
    </row>
    <row r="538" spans="1:12" ht="12.5" x14ac:dyDescent="0.25">
      <c r="A538" s="1"/>
      <c r="L538" s="1"/>
    </row>
    <row r="539" spans="1:12" ht="12.5" x14ac:dyDescent="0.25">
      <c r="A539" s="1"/>
      <c r="L539" s="1"/>
    </row>
    <row r="540" spans="1:12" ht="12.5" x14ac:dyDescent="0.25">
      <c r="A540" s="1"/>
      <c r="L540" s="1"/>
    </row>
    <row r="541" spans="1:12" ht="12.5" x14ac:dyDescent="0.25">
      <c r="A541" s="1"/>
      <c r="L541" s="1"/>
    </row>
    <row r="542" spans="1:12" ht="12.5" x14ac:dyDescent="0.25">
      <c r="A542" s="1"/>
      <c r="L542" s="1"/>
    </row>
    <row r="543" spans="1:12" ht="12.5" x14ac:dyDescent="0.25">
      <c r="A543" s="1"/>
      <c r="L543" s="1"/>
    </row>
    <row r="544" spans="1:12" ht="12.5" x14ac:dyDescent="0.25">
      <c r="A544" s="1"/>
      <c r="L544" s="1"/>
    </row>
    <row r="545" spans="1:12" ht="12.5" x14ac:dyDescent="0.25">
      <c r="A545" s="1"/>
      <c r="L545" s="1"/>
    </row>
    <row r="546" spans="1:12" ht="12.5" x14ac:dyDescent="0.25">
      <c r="A546" s="1"/>
      <c r="L546" s="1"/>
    </row>
    <row r="547" spans="1:12" ht="12.5" x14ac:dyDescent="0.25">
      <c r="A547" s="1"/>
      <c r="L547" s="1"/>
    </row>
    <row r="548" spans="1:12" ht="12.5" x14ac:dyDescent="0.25">
      <c r="A548" s="1"/>
      <c r="L548" s="1"/>
    </row>
    <row r="549" spans="1:12" ht="12.5" x14ac:dyDescent="0.25">
      <c r="A549" s="1"/>
      <c r="L549" s="1"/>
    </row>
    <row r="550" spans="1:12" ht="12.5" x14ac:dyDescent="0.25">
      <c r="A550" s="1"/>
      <c r="L550" s="1"/>
    </row>
    <row r="551" spans="1:12" ht="12.5" x14ac:dyDescent="0.25">
      <c r="A551" s="1"/>
      <c r="L551" s="1"/>
    </row>
    <row r="552" spans="1:12" ht="12.5" x14ac:dyDescent="0.25">
      <c r="A552" s="1"/>
      <c r="L552" s="1"/>
    </row>
    <row r="553" spans="1:12" ht="12.5" x14ac:dyDescent="0.25">
      <c r="A553" s="1"/>
      <c r="L553" s="1"/>
    </row>
    <row r="554" spans="1:12" ht="12.5" x14ac:dyDescent="0.25">
      <c r="A554" s="1"/>
      <c r="L554" s="1"/>
    </row>
    <row r="555" spans="1:12" ht="12.5" x14ac:dyDescent="0.25">
      <c r="A555" s="1"/>
      <c r="L555" s="1"/>
    </row>
    <row r="556" spans="1:12" ht="12.5" x14ac:dyDescent="0.25">
      <c r="A556" s="1"/>
      <c r="L556" s="1"/>
    </row>
    <row r="557" spans="1:12" ht="12.5" x14ac:dyDescent="0.25">
      <c r="A557" s="1"/>
      <c r="L557" s="1"/>
    </row>
    <row r="558" spans="1:12" ht="12.5" x14ac:dyDescent="0.25">
      <c r="A558" s="1"/>
      <c r="L558" s="1"/>
    </row>
    <row r="559" spans="1:12" ht="12.5" x14ac:dyDescent="0.25">
      <c r="A559" s="1"/>
      <c r="L559" s="1"/>
    </row>
    <row r="560" spans="1:12" ht="12.5" x14ac:dyDescent="0.25">
      <c r="A560" s="1"/>
      <c r="L560" s="1"/>
    </row>
    <row r="561" spans="1:12" ht="12.5" x14ac:dyDescent="0.25">
      <c r="A561" s="1"/>
      <c r="L561" s="1"/>
    </row>
    <row r="562" spans="1:12" ht="12.5" x14ac:dyDescent="0.25">
      <c r="A562" s="1"/>
      <c r="L562" s="1"/>
    </row>
    <row r="563" spans="1:12" ht="12.5" x14ac:dyDescent="0.25">
      <c r="A563" s="1"/>
      <c r="L563" s="1"/>
    </row>
    <row r="564" spans="1:12" ht="12.5" x14ac:dyDescent="0.25">
      <c r="A564" s="1"/>
      <c r="L564" s="1"/>
    </row>
    <row r="565" spans="1:12" ht="12.5" x14ac:dyDescent="0.25">
      <c r="A565" s="1"/>
      <c r="L565" s="1"/>
    </row>
    <row r="566" spans="1:12" ht="12.5" x14ac:dyDescent="0.25">
      <c r="A566" s="1"/>
      <c r="L566" s="1"/>
    </row>
    <row r="567" spans="1:12" ht="12.5" x14ac:dyDescent="0.25">
      <c r="A567" s="1"/>
      <c r="L567" s="1"/>
    </row>
    <row r="568" spans="1:12" ht="12.5" x14ac:dyDescent="0.25">
      <c r="A568" s="1"/>
      <c r="L568" s="1"/>
    </row>
    <row r="569" spans="1:12" ht="12.5" x14ac:dyDescent="0.25">
      <c r="A569" s="1"/>
      <c r="L569" s="1"/>
    </row>
    <row r="570" spans="1:12" ht="12.5" x14ac:dyDescent="0.25">
      <c r="A570" s="1"/>
      <c r="L570" s="1"/>
    </row>
    <row r="571" spans="1:12" ht="12.5" x14ac:dyDescent="0.25">
      <c r="A571" s="1"/>
      <c r="L571" s="1"/>
    </row>
    <row r="572" spans="1:12" ht="12.5" x14ac:dyDescent="0.25">
      <c r="A572" s="1"/>
      <c r="L572" s="1"/>
    </row>
    <row r="573" spans="1:12" ht="12.5" x14ac:dyDescent="0.25">
      <c r="A573" s="1"/>
      <c r="L573" s="1"/>
    </row>
  </sheetData>
  <mergeCells count="17">
    <mergeCell ref="L7:L8"/>
    <mergeCell ref="P7:P8"/>
    <mergeCell ref="Q7:Q8"/>
    <mergeCell ref="R7:R8"/>
    <mergeCell ref="E7:F7"/>
    <mergeCell ref="A7:A8"/>
    <mergeCell ref="B7:B8"/>
    <mergeCell ref="C7:C8"/>
    <mergeCell ref="D7:D8"/>
    <mergeCell ref="O7:O8"/>
    <mergeCell ref="N7:N8"/>
    <mergeCell ref="G7:G8"/>
    <mergeCell ref="M7:M8"/>
    <mergeCell ref="H7:H8"/>
    <mergeCell ref="I7:I8"/>
    <mergeCell ref="J7:J8"/>
    <mergeCell ref="K7:K8"/>
  </mergeCells>
  <phoneticPr fontId="6"/>
  <dataValidations count="2">
    <dataValidation type="list" allowBlank="1" showInputMessage="1" showErrorMessage="1" sqref="O9:O109" xr:uid="{429E168C-1335-40BD-9369-BA90C7446A7C}">
      <formula1>"同意します"</formula1>
    </dataValidation>
    <dataValidation type="list" allowBlank="1" showErrorMessage="1" sqref="L9:L573" xr:uid="{00000000-0002-0000-0000-000000000000}">
      <formula1>"普通,当座"</formula1>
    </dataValidation>
  </dataValidations>
  <pageMargins left="0.7" right="0.7" top="0.75" bottom="0.75" header="0.3" footer="0.3"/>
  <pageSetup paperSize="9" scale="2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K103"/>
  <sheetViews>
    <sheetView tabSelected="1" view="pageBreakPreview" zoomScale="85" zoomScaleNormal="10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ColWidth="12.54296875" defaultRowHeight="15.75" customHeight="1" x14ac:dyDescent="0.2"/>
  <cols>
    <col min="1" max="1" width="8.54296875" style="27" customWidth="1"/>
    <col min="2" max="2" width="33" style="27" customWidth="1"/>
    <col min="3" max="3" width="14.26953125" style="27" customWidth="1"/>
    <col min="4" max="4" width="21.54296875" style="27" customWidth="1"/>
    <col min="5" max="5" width="35.7265625" style="27" customWidth="1"/>
    <col min="6" max="7" width="22.26953125" style="27" customWidth="1"/>
    <col min="8" max="8" width="27.7265625" style="27" bestFit="1" customWidth="1"/>
    <col min="9" max="9" width="21.453125" style="27" customWidth="1"/>
    <col min="10" max="10" width="21.54296875" style="27" customWidth="1"/>
    <col min="11" max="11" width="28.7265625" style="27" customWidth="1"/>
    <col min="12" max="13" width="25.7265625" style="27" customWidth="1"/>
    <col min="14" max="14" width="35.7265625" style="27" customWidth="1"/>
    <col min="15" max="16384" width="12.54296875" style="27"/>
  </cols>
  <sheetData>
    <row r="1" spans="1:37" s="23" customFormat="1" ht="23.25" customHeight="1" x14ac:dyDescent="0.2">
      <c r="A1" s="18" t="s">
        <v>27</v>
      </c>
      <c r="B1" s="18" t="s">
        <v>28</v>
      </c>
      <c r="C1" s="18" t="s">
        <v>3</v>
      </c>
      <c r="D1" s="40" t="s">
        <v>29</v>
      </c>
      <c r="E1" s="40"/>
      <c r="F1" s="18" t="s">
        <v>30</v>
      </c>
      <c r="G1" s="18" t="s">
        <v>31</v>
      </c>
      <c r="H1" s="18" t="s">
        <v>32</v>
      </c>
      <c r="I1" s="19" t="s">
        <v>33</v>
      </c>
      <c r="J1" s="19" t="s">
        <v>34</v>
      </c>
      <c r="K1" s="19" t="s">
        <v>35</v>
      </c>
      <c r="L1" s="19" t="s">
        <v>36</v>
      </c>
      <c r="M1" s="20" t="s">
        <v>37</v>
      </c>
      <c r="N1" s="20" t="s">
        <v>38</v>
      </c>
      <c r="O1" s="21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</row>
    <row r="2" spans="1:37" ht="23.25" customHeight="1" x14ac:dyDescent="0.2">
      <c r="A2" s="24"/>
      <c r="B2" s="24"/>
      <c r="C2" s="52" t="s">
        <v>77</v>
      </c>
      <c r="D2" s="25" t="s">
        <v>39</v>
      </c>
      <c r="E2" s="25" t="s">
        <v>40</v>
      </c>
      <c r="F2" s="24"/>
      <c r="G2" s="24"/>
      <c r="H2" s="24"/>
      <c r="I2" s="24"/>
      <c r="J2" s="52" t="s">
        <v>73</v>
      </c>
      <c r="K2" s="24"/>
      <c r="L2" s="24"/>
      <c r="M2" s="24"/>
      <c r="N2" s="24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20.25" customHeight="1" x14ac:dyDescent="0.2">
      <c r="A3" s="28" t="s">
        <v>15</v>
      </c>
      <c r="B3" s="29" t="s">
        <v>41</v>
      </c>
      <c r="C3" s="29">
        <v>6040000</v>
      </c>
      <c r="D3" s="29" t="s">
        <v>42</v>
      </c>
      <c r="E3" s="29" t="s">
        <v>43</v>
      </c>
      <c r="F3" s="29" t="s">
        <v>44</v>
      </c>
      <c r="G3" s="29" t="s">
        <v>45</v>
      </c>
      <c r="H3" s="29" t="s">
        <v>46</v>
      </c>
      <c r="I3" s="29" t="s">
        <v>47</v>
      </c>
      <c r="J3" s="50" t="s">
        <v>72</v>
      </c>
      <c r="K3" s="29"/>
      <c r="L3" s="29">
        <v>1</v>
      </c>
      <c r="M3" s="30">
        <v>3</v>
      </c>
      <c r="N3" s="31" t="s">
        <v>48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20.25" customHeight="1" x14ac:dyDescent="0.2">
      <c r="A4" s="32">
        <v>1</v>
      </c>
      <c r="B4" s="33"/>
      <c r="C4" s="33"/>
      <c r="D4" s="33"/>
      <c r="E4" s="33"/>
      <c r="F4" s="33"/>
      <c r="G4" s="33"/>
      <c r="H4" s="33"/>
      <c r="I4" s="33"/>
      <c r="J4" s="51"/>
      <c r="K4" s="33"/>
      <c r="L4" s="33"/>
      <c r="M4" s="33"/>
      <c r="N4" s="33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ht="20.25" customHeight="1" x14ac:dyDescent="0.2">
      <c r="A5" s="32">
        <v>2</v>
      </c>
      <c r="B5" s="33"/>
      <c r="C5" s="33"/>
      <c r="D5" s="33"/>
      <c r="E5" s="33"/>
      <c r="F5" s="33"/>
      <c r="G5" s="33"/>
      <c r="H5" s="33"/>
      <c r="I5" s="33"/>
      <c r="J5" s="51"/>
      <c r="K5" s="33"/>
      <c r="L5" s="33"/>
      <c r="M5" s="33"/>
      <c r="N5" s="33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ht="20.25" customHeight="1" x14ac:dyDescent="0.2">
      <c r="A6" s="32">
        <v>3</v>
      </c>
      <c r="B6" s="33"/>
      <c r="C6" s="33"/>
      <c r="D6" s="33"/>
      <c r="E6" s="33"/>
      <c r="F6" s="33"/>
      <c r="G6" s="33"/>
      <c r="H6" s="33"/>
      <c r="I6" s="33"/>
      <c r="J6" s="51"/>
      <c r="K6" s="33"/>
      <c r="L6" s="33"/>
      <c r="M6" s="33"/>
      <c r="N6" s="33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ht="20.25" customHeight="1" x14ac:dyDescent="0.2">
      <c r="A7" s="32">
        <v>4</v>
      </c>
      <c r="B7" s="33"/>
      <c r="C7" s="33"/>
      <c r="D7" s="33"/>
      <c r="E7" s="33"/>
      <c r="F7" s="33"/>
      <c r="G7" s="33"/>
      <c r="H7" s="33"/>
      <c r="I7" s="33"/>
      <c r="J7" s="51"/>
      <c r="K7" s="33"/>
      <c r="L7" s="33"/>
      <c r="M7" s="33"/>
      <c r="N7" s="33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ht="20.25" customHeight="1" x14ac:dyDescent="0.2">
      <c r="A8" s="32">
        <v>5</v>
      </c>
      <c r="B8" s="33"/>
      <c r="C8" s="33"/>
      <c r="D8" s="33"/>
      <c r="E8" s="33"/>
      <c r="F8" s="33"/>
      <c r="G8" s="33"/>
      <c r="H8" s="33"/>
      <c r="I8" s="33"/>
      <c r="J8" s="51"/>
      <c r="K8" s="33"/>
      <c r="L8" s="33"/>
      <c r="M8" s="33"/>
      <c r="N8" s="33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ht="20.25" customHeight="1" x14ac:dyDescent="0.2">
      <c r="A9" s="32">
        <v>6</v>
      </c>
      <c r="B9" s="33"/>
      <c r="C9" s="33"/>
      <c r="D9" s="33"/>
      <c r="E9" s="33"/>
      <c r="F9" s="33"/>
      <c r="G9" s="33"/>
      <c r="H9" s="33"/>
      <c r="I9" s="33"/>
      <c r="J9" s="51"/>
      <c r="K9" s="33"/>
      <c r="L9" s="33"/>
      <c r="M9" s="33"/>
      <c r="N9" s="33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ht="20.25" customHeight="1" x14ac:dyDescent="0.2">
      <c r="A10" s="32">
        <v>7</v>
      </c>
      <c r="B10" s="33"/>
      <c r="C10" s="33"/>
      <c r="D10" s="33"/>
      <c r="E10" s="33"/>
      <c r="F10" s="33"/>
      <c r="G10" s="33"/>
      <c r="H10" s="33"/>
      <c r="I10" s="33"/>
      <c r="J10" s="51"/>
      <c r="K10" s="33"/>
      <c r="L10" s="33"/>
      <c r="M10" s="33"/>
      <c r="N10" s="33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ht="20.25" customHeight="1" x14ac:dyDescent="0.2">
      <c r="A11" s="32">
        <v>8</v>
      </c>
      <c r="B11" s="33"/>
      <c r="C11" s="33"/>
      <c r="D11" s="33"/>
      <c r="E11" s="33"/>
      <c r="F11" s="33"/>
      <c r="G11" s="33"/>
      <c r="H11" s="33"/>
      <c r="I11" s="33"/>
      <c r="J11" s="51"/>
      <c r="K11" s="33"/>
      <c r="L11" s="33"/>
      <c r="M11" s="33"/>
      <c r="N11" s="33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ht="20.25" customHeight="1" x14ac:dyDescent="0.2">
      <c r="A12" s="32">
        <v>9</v>
      </c>
      <c r="B12" s="33"/>
      <c r="C12" s="33"/>
      <c r="D12" s="33"/>
      <c r="E12" s="33"/>
      <c r="F12" s="33"/>
      <c r="G12" s="33"/>
      <c r="H12" s="33"/>
      <c r="I12" s="33"/>
      <c r="J12" s="51"/>
      <c r="K12" s="33"/>
      <c r="L12" s="33"/>
      <c r="M12" s="33"/>
      <c r="N12" s="33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ht="20.25" customHeight="1" x14ac:dyDescent="0.2">
      <c r="A13" s="32">
        <v>10</v>
      </c>
      <c r="B13" s="33"/>
      <c r="C13" s="33"/>
      <c r="D13" s="33"/>
      <c r="E13" s="33"/>
      <c r="F13" s="33"/>
      <c r="G13" s="33"/>
      <c r="H13" s="33"/>
      <c r="I13" s="33"/>
      <c r="J13" s="51"/>
      <c r="K13" s="33"/>
      <c r="L13" s="33"/>
      <c r="M13" s="33"/>
      <c r="N13" s="33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ht="20.25" customHeight="1" x14ac:dyDescent="0.2">
      <c r="A14" s="32">
        <v>11</v>
      </c>
      <c r="B14" s="33"/>
      <c r="C14" s="33"/>
      <c r="D14" s="33"/>
      <c r="E14" s="33"/>
      <c r="F14" s="33"/>
      <c r="G14" s="33"/>
      <c r="H14" s="33"/>
      <c r="I14" s="33"/>
      <c r="J14" s="51"/>
      <c r="K14" s="33"/>
      <c r="L14" s="33"/>
      <c r="M14" s="33"/>
      <c r="N14" s="33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ht="20.25" customHeight="1" x14ac:dyDescent="0.2">
      <c r="A15" s="32">
        <v>12</v>
      </c>
      <c r="B15" s="33"/>
      <c r="C15" s="33"/>
      <c r="D15" s="33"/>
      <c r="E15" s="33"/>
      <c r="F15" s="33"/>
      <c r="G15" s="33"/>
      <c r="H15" s="33"/>
      <c r="I15" s="33"/>
      <c r="J15" s="51"/>
      <c r="K15" s="33"/>
      <c r="L15" s="33"/>
      <c r="M15" s="33"/>
      <c r="N15" s="33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ht="20.25" customHeight="1" x14ac:dyDescent="0.2">
      <c r="A16" s="32">
        <v>13</v>
      </c>
      <c r="B16" s="33"/>
      <c r="C16" s="33"/>
      <c r="D16" s="33"/>
      <c r="E16" s="33"/>
      <c r="F16" s="33"/>
      <c r="G16" s="33"/>
      <c r="H16" s="33"/>
      <c r="I16" s="33"/>
      <c r="J16" s="51"/>
      <c r="K16" s="33"/>
      <c r="L16" s="33"/>
      <c r="M16" s="33"/>
      <c r="N16" s="33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7" ht="20.25" customHeight="1" x14ac:dyDescent="0.2">
      <c r="A17" s="32">
        <v>14</v>
      </c>
      <c r="B17" s="33"/>
      <c r="C17" s="33"/>
      <c r="D17" s="33"/>
      <c r="E17" s="33"/>
      <c r="F17" s="33"/>
      <c r="G17" s="33"/>
      <c r="H17" s="33"/>
      <c r="I17" s="33"/>
      <c r="J17" s="51"/>
      <c r="K17" s="33"/>
      <c r="L17" s="33"/>
      <c r="M17" s="33"/>
      <c r="N17" s="33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 ht="20.25" customHeight="1" x14ac:dyDescent="0.2">
      <c r="A18" s="32">
        <v>15</v>
      </c>
      <c r="B18" s="33"/>
      <c r="C18" s="33"/>
      <c r="D18" s="33"/>
      <c r="E18" s="33"/>
      <c r="F18" s="33"/>
      <c r="G18" s="33"/>
      <c r="H18" s="33"/>
      <c r="I18" s="33"/>
      <c r="J18" s="51"/>
      <c r="K18" s="33"/>
      <c r="L18" s="33"/>
      <c r="M18" s="33"/>
      <c r="N18" s="33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1:37" ht="20.25" customHeight="1" x14ac:dyDescent="0.2">
      <c r="A19" s="32">
        <v>16</v>
      </c>
      <c r="B19" s="33"/>
      <c r="C19" s="33"/>
      <c r="D19" s="33"/>
      <c r="E19" s="33"/>
      <c r="F19" s="33"/>
      <c r="G19" s="33"/>
      <c r="H19" s="33"/>
      <c r="I19" s="33"/>
      <c r="J19" s="51"/>
      <c r="K19" s="33"/>
      <c r="L19" s="33"/>
      <c r="M19" s="33"/>
      <c r="N19" s="33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1:37" ht="20.25" customHeight="1" x14ac:dyDescent="0.2">
      <c r="A20" s="32">
        <v>17</v>
      </c>
      <c r="B20" s="33"/>
      <c r="C20" s="33"/>
      <c r="D20" s="33"/>
      <c r="E20" s="33"/>
      <c r="F20" s="33"/>
      <c r="G20" s="33"/>
      <c r="H20" s="33"/>
      <c r="I20" s="33"/>
      <c r="J20" s="51"/>
      <c r="K20" s="33"/>
      <c r="L20" s="33"/>
      <c r="M20" s="33"/>
      <c r="N20" s="3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 ht="20.25" customHeight="1" x14ac:dyDescent="0.2">
      <c r="A21" s="32">
        <v>18</v>
      </c>
      <c r="B21" s="33"/>
      <c r="C21" s="33"/>
      <c r="D21" s="33"/>
      <c r="E21" s="33"/>
      <c r="F21" s="33"/>
      <c r="G21" s="33"/>
      <c r="H21" s="33"/>
      <c r="I21" s="33"/>
      <c r="J21" s="51"/>
      <c r="K21" s="33"/>
      <c r="L21" s="33"/>
      <c r="M21" s="33"/>
      <c r="N21" s="33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 ht="20.25" customHeight="1" x14ac:dyDescent="0.2">
      <c r="A22" s="32">
        <v>19</v>
      </c>
      <c r="B22" s="33"/>
      <c r="C22" s="33"/>
      <c r="D22" s="33"/>
      <c r="E22" s="33"/>
      <c r="F22" s="33"/>
      <c r="G22" s="33"/>
      <c r="H22" s="33"/>
      <c r="I22" s="33"/>
      <c r="J22" s="51"/>
      <c r="K22" s="33"/>
      <c r="L22" s="33"/>
      <c r="M22" s="33"/>
      <c r="N22" s="33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ht="20.25" customHeight="1" x14ac:dyDescent="0.2">
      <c r="A23" s="32">
        <v>20</v>
      </c>
      <c r="B23" s="33"/>
      <c r="C23" s="33"/>
      <c r="D23" s="33"/>
      <c r="E23" s="33"/>
      <c r="F23" s="33"/>
      <c r="G23" s="33"/>
      <c r="H23" s="33"/>
      <c r="I23" s="33"/>
      <c r="J23" s="51"/>
      <c r="K23" s="33"/>
      <c r="L23" s="33"/>
      <c r="M23" s="33"/>
      <c r="N23" s="33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ht="20.25" customHeight="1" x14ac:dyDescent="0.2">
      <c r="A24" s="32">
        <v>21</v>
      </c>
      <c r="B24" s="33"/>
      <c r="C24" s="33"/>
      <c r="D24" s="33"/>
      <c r="E24" s="33"/>
      <c r="F24" s="33"/>
      <c r="G24" s="33"/>
      <c r="H24" s="33"/>
      <c r="I24" s="33"/>
      <c r="J24" s="51"/>
      <c r="K24" s="33"/>
      <c r="L24" s="33"/>
      <c r="M24" s="33"/>
      <c r="N24" s="33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 ht="20.25" customHeight="1" x14ac:dyDescent="0.2">
      <c r="A25" s="32">
        <v>22</v>
      </c>
      <c r="B25" s="33"/>
      <c r="C25" s="33"/>
      <c r="D25" s="33"/>
      <c r="E25" s="33"/>
      <c r="F25" s="33"/>
      <c r="G25" s="33"/>
      <c r="H25" s="33"/>
      <c r="I25" s="33"/>
      <c r="J25" s="51"/>
      <c r="K25" s="33"/>
      <c r="L25" s="33"/>
      <c r="M25" s="33"/>
      <c r="N25" s="33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20.25" customHeight="1" x14ac:dyDescent="0.2">
      <c r="A26" s="32">
        <v>23</v>
      </c>
      <c r="B26" s="33"/>
      <c r="C26" s="33"/>
      <c r="D26" s="33"/>
      <c r="E26" s="33"/>
      <c r="F26" s="33"/>
      <c r="G26" s="33"/>
      <c r="H26" s="33"/>
      <c r="I26" s="33"/>
      <c r="J26" s="51"/>
      <c r="K26" s="33"/>
      <c r="L26" s="33"/>
      <c r="M26" s="33"/>
      <c r="N26" s="33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 ht="20.25" customHeight="1" x14ac:dyDescent="0.2">
      <c r="A27" s="32">
        <v>24</v>
      </c>
      <c r="B27" s="33"/>
      <c r="C27" s="33"/>
      <c r="D27" s="33"/>
      <c r="E27" s="33"/>
      <c r="F27" s="33"/>
      <c r="G27" s="33"/>
      <c r="H27" s="33"/>
      <c r="I27" s="33"/>
      <c r="J27" s="51"/>
      <c r="K27" s="33"/>
      <c r="L27" s="33"/>
      <c r="M27" s="33"/>
      <c r="N27" s="33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20.25" customHeight="1" x14ac:dyDescent="0.2">
      <c r="A28" s="32">
        <v>25</v>
      </c>
      <c r="B28" s="33"/>
      <c r="C28" s="33"/>
      <c r="D28" s="33"/>
      <c r="E28" s="33"/>
      <c r="F28" s="33"/>
      <c r="G28" s="33"/>
      <c r="H28" s="33"/>
      <c r="I28" s="33"/>
      <c r="J28" s="51"/>
      <c r="K28" s="33"/>
      <c r="L28" s="33"/>
      <c r="M28" s="33"/>
      <c r="N28" s="33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20.25" customHeight="1" x14ac:dyDescent="0.2">
      <c r="A29" s="32">
        <v>26</v>
      </c>
      <c r="B29" s="33"/>
      <c r="C29" s="33"/>
      <c r="D29" s="33"/>
      <c r="E29" s="33"/>
      <c r="F29" s="33"/>
      <c r="G29" s="33"/>
      <c r="H29" s="33"/>
      <c r="I29" s="33"/>
      <c r="J29" s="51"/>
      <c r="K29" s="33"/>
      <c r="L29" s="33"/>
      <c r="M29" s="33"/>
      <c r="N29" s="33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ht="20.25" customHeight="1" x14ac:dyDescent="0.2">
      <c r="A30" s="32">
        <v>27</v>
      </c>
      <c r="B30" s="33"/>
      <c r="C30" s="33"/>
      <c r="D30" s="33"/>
      <c r="E30" s="33"/>
      <c r="F30" s="33"/>
      <c r="G30" s="33"/>
      <c r="H30" s="33"/>
      <c r="I30" s="33"/>
      <c r="J30" s="51"/>
      <c r="K30" s="33"/>
      <c r="L30" s="33"/>
      <c r="M30" s="33"/>
      <c r="N30" s="33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 ht="20.25" customHeight="1" x14ac:dyDescent="0.2">
      <c r="A31" s="32">
        <v>28</v>
      </c>
      <c r="B31" s="33"/>
      <c r="C31" s="33"/>
      <c r="D31" s="33"/>
      <c r="E31" s="33"/>
      <c r="F31" s="33"/>
      <c r="G31" s="33"/>
      <c r="H31" s="33"/>
      <c r="I31" s="33"/>
      <c r="J31" s="51"/>
      <c r="K31" s="33"/>
      <c r="L31" s="33"/>
      <c r="M31" s="33"/>
      <c r="N31" s="33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 ht="20.25" customHeight="1" x14ac:dyDescent="0.2">
      <c r="A32" s="32">
        <v>29</v>
      </c>
      <c r="B32" s="33"/>
      <c r="C32" s="33"/>
      <c r="D32" s="33"/>
      <c r="E32" s="33"/>
      <c r="F32" s="33"/>
      <c r="G32" s="33"/>
      <c r="H32" s="33"/>
      <c r="I32" s="33"/>
      <c r="J32" s="51"/>
      <c r="K32" s="33"/>
      <c r="L32" s="33"/>
      <c r="M32" s="33"/>
      <c r="N32" s="33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20.25" customHeight="1" x14ac:dyDescent="0.2">
      <c r="A33" s="32">
        <v>30</v>
      </c>
      <c r="B33" s="33"/>
      <c r="C33" s="33"/>
      <c r="D33" s="33"/>
      <c r="E33" s="33"/>
      <c r="F33" s="33"/>
      <c r="G33" s="33"/>
      <c r="H33" s="33"/>
      <c r="I33" s="33"/>
      <c r="J33" s="51"/>
      <c r="K33" s="33"/>
      <c r="L33" s="33"/>
      <c r="M33" s="33"/>
      <c r="N33" s="33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ht="20.25" customHeight="1" x14ac:dyDescent="0.2">
      <c r="A34" s="32">
        <v>31</v>
      </c>
      <c r="B34" s="33"/>
      <c r="C34" s="33"/>
      <c r="D34" s="33"/>
      <c r="E34" s="33"/>
      <c r="F34" s="33"/>
      <c r="G34" s="33"/>
      <c r="H34" s="33"/>
      <c r="I34" s="33"/>
      <c r="J34" s="51"/>
      <c r="K34" s="33"/>
      <c r="L34" s="33"/>
      <c r="M34" s="33"/>
      <c r="N34" s="33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20.25" customHeight="1" x14ac:dyDescent="0.2">
      <c r="A35" s="32">
        <v>32</v>
      </c>
      <c r="B35" s="33"/>
      <c r="C35" s="33"/>
      <c r="D35" s="33"/>
      <c r="E35" s="33"/>
      <c r="F35" s="33"/>
      <c r="G35" s="33"/>
      <c r="H35" s="33"/>
      <c r="I35" s="33"/>
      <c r="J35" s="51"/>
      <c r="K35" s="33"/>
      <c r="L35" s="33"/>
      <c r="M35" s="33"/>
      <c r="N35" s="33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20.25" customHeight="1" x14ac:dyDescent="0.2">
      <c r="A36" s="32">
        <v>33</v>
      </c>
      <c r="B36" s="33"/>
      <c r="C36" s="33"/>
      <c r="D36" s="33"/>
      <c r="E36" s="33"/>
      <c r="F36" s="33"/>
      <c r="G36" s="33"/>
      <c r="H36" s="33"/>
      <c r="I36" s="33"/>
      <c r="J36" s="51"/>
      <c r="K36" s="33"/>
      <c r="L36" s="33"/>
      <c r="M36" s="33"/>
      <c r="N36" s="33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37" ht="20.25" customHeight="1" x14ac:dyDescent="0.2">
      <c r="A37" s="32">
        <v>34</v>
      </c>
      <c r="B37" s="33"/>
      <c r="C37" s="33"/>
      <c r="D37" s="33"/>
      <c r="E37" s="33"/>
      <c r="F37" s="33"/>
      <c r="G37" s="33"/>
      <c r="H37" s="33"/>
      <c r="I37" s="33"/>
      <c r="J37" s="51"/>
      <c r="K37" s="33"/>
      <c r="L37" s="33"/>
      <c r="M37" s="33"/>
      <c r="N37" s="33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37" ht="20.25" customHeight="1" x14ac:dyDescent="0.2">
      <c r="A38" s="32">
        <v>35</v>
      </c>
      <c r="B38" s="33"/>
      <c r="C38" s="33"/>
      <c r="D38" s="33"/>
      <c r="E38" s="33"/>
      <c r="F38" s="33"/>
      <c r="G38" s="33"/>
      <c r="H38" s="33"/>
      <c r="I38" s="33"/>
      <c r="J38" s="51"/>
      <c r="K38" s="33"/>
      <c r="L38" s="33"/>
      <c r="M38" s="33"/>
      <c r="N38" s="33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1:37" ht="20.25" customHeight="1" x14ac:dyDescent="0.2">
      <c r="A39" s="32">
        <v>36</v>
      </c>
      <c r="B39" s="33"/>
      <c r="C39" s="33"/>
      <c r="D39" s="33"/>
      <c r="E39" s="33"/>
      <c r="F39" s="33"/>
      <c r="G39" s="33"/>
      <c r="H39" s="33"/>
      <c r="I39" s="33"/>
      <c r="J39" s="51"/>
      <c r="K39" s="33"/>
      <c r="L39" s="33"/>
      <c r="M39" s="33"/>
      <c r="N39" s="33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1:37" ht="20.25" customHeight="1" x14ac:dyDescent="0.2">
      <c r="A40" s="32">
        <v>37</v>
      </c>
      <c r="B40" s="33"/>
      <c r="C40" s="33"/>
      <c r="D40" s="33"/>
      <c r="E40" s="33"/>
      <c r="F40" s="33"/>
      <c r="G40" s="33"/>
      <c r="H40" s="33"/>
      <c r="I40" s="33"/>
      <c r="J40" s="51"/>
      <c r="K40" s="33"/>
      <c r="L40" s="33"/>
      <c r="M40" s="33"/>
      <c r="N40" s="33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ht="20.25" customHeight="1" x14ac:dyDescent="0.2">
      <c r="A41" s="32">
        <v>38</v>
      </c>
      <c r="B41" s="33"/>
      <c r="C41" s="33"/>
      <c r="D41" s="33"/>
      <c r="E41" s="33"/>
      <c r="F41" s="33"/>
      <c r="G41" s="33"/>
      <c r="H41" s="33"/>
      <c r="I41" s="33"/>
      <c r="J41" s="51"/>
      <c r="K41" s="33"/>
      <c r="L41" s="33"/>
      <c r="M41" s="33"/>
      <c r="N41" s="33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20.25" customHeight="1" x14ac:dyDescent="0.2">
      <c r="A42" s="32">
        <v>39</v>
      </c>
      <c r="B42" s="33"/>
      <c r="C42" s="33"/>
      <c r="D42" s="33"/>
      <c r="E42" s="33"/>
      <c r="F42" s="33"/>
      <c r="G42" s="33"/>
      <c r="H42" s="33"/>
      <c r="I42" s="33"/>
      <c r="J42" s="51"/>
      <c r="K42" s="33"/>
      <c r="L42" s="33"/>
      <c r="M42" s="33"/>
      <c r="N42" s="33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1:37" ht="20.25" customHeight="1" x14ac:dyDescent="0.2">
      <c r="A43" s="32">
        <v>40</v>
      </c>
      <c r="B43" s="33"/>
      <c r="C43" s="33"/>
      <c r="D43" s="33"/>
      <c r="E43" s="33"/>
      <c r="F43" s="33"/>
      <c r="G43" s="33"/>
      <c r="H43" s="33"/>
      <c r="I43" s="33"/>
      <c r="J43" s="51"/>
      <c r="K43" s="33"/>
      <c r="L43" s="33"/>
      <c r="M43" s="33"/>
      <c r="N43" s="33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1:37" ht="20.25" customHeight="1" x14ac:dyDescent="0.2">
      <c r="A44" s="32">
        <v>41</v>
      </c>
      <c r="B44" s="33"/>
      <c r="C44" s="33"/>
      <c r="D44" s="33"/>
      <c r="E44" s="33"/>
      <c r="F44" s="33"/>
      <c r="G44" s="33"/>
      <c r="H44" s="33"/>
      <c r="I44" s="33"/>
      <c r="J44" s="51"/>
      <c r="K44" s="33"/>
      <c r="L44" s="33"/>
      <c r="M44" s="33"/>
      <c r="N44" s="33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1:37" ht="20.25" customHeight="1" x14ac:dyDescent="0.2">
      <c r="A45" s="32">
        <v>42</v>
      </c>
      <c r="B45" s="33"/>
      <c r="C45" s="33"/>
      <c r="D45" s="33"/>
      <c r="E45" s="33"/>
      <c r="F45" s="33"/>
      <c r="G45" s="33"/>
      <c r="H45" s="33"/>
      <c r="I45" s="33"/>
      <c r="J45" s="51"/>
      <c r="K45" s="33"/>
      <c r="L45" s="33"/>
      <c r="M45" s="33"/>
      <c r="N45" s="33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ht="20.25" customHeight="1" x14ac:dyDescent="0.2">
      <c r="A46" s="32">
        <v>43</v>
      </c>
      <c r="B46" s="33"/>
      <c r="C46" s="33"/>
      <c r="D46" s="33"/>
      <c r="E46" s="33"/>
      <c r="F46" s="33"/>
      <c r="G46" s="33"/>
      <c r="H46" s="33"/>
      <c r="I46" s="33"/>
      <c r="J46" s="51"/>
      <c r="K46" s="33"/>
      <c r="L46" s="33"/>
      <c r="M46" s="33"/>
      <c r="N46" s="33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</row>
    <row r="47" spans="1:37" ht="20.25" customHeight="1" x14ac:dyDescent="0.2">
      <c r="A47" s="32">
        <v>44</v>
      </c>
      <c r="B47" s="33"/>
      <c r="C47" s="33"/>
      <c r="D47" s="33"/>
      <c r="E47" s="33"/>
      <c r="F47" s="33"/>
      <c r="G47" s="33"/>
      <c r="H47" s="33"/>
      <c r="I47" s="33"/>
      <c r="J47" s="51"/>
      <c r="K47" s="33"/>
      <c r="L47" s="33"/>
      <c r="M47" s="33"/>
      <c r="N47" s="33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</row>
    <row r="48" spans="1:37" ht="20.25" customHeight="1" x14ac:dyDescent="0.2">
      <c r="A48" s="32">
        <v>45</v>
      </c>
      <c r="B48" s="33"/>
      <c r="C48" s="33"/>
      <c r="D48" s="33"/>
      <c r="E48" s="33"/>
      <c r="F48" s="33"/>
      <c r="G48" s="33"/>
      <c r="H48" s="33"/>
      <c r="I48" s="33"/>
      <c r="J48" s="51"/>
      <c r="K48" s="33"/>
      <c r="L48" s="33"/>
      <c r="M48" s="33"/>
      <c r="N48" s="33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</row>
    <row r="49" spans="1:37" ht="20.25" customHeight="1" x14ac:dyDescent="0.2">
      <c r="A49" s="32">
        <v>46</v>
      </c>
      <c r="B49" s="33"/>
      <c r="C49" s="33"/>
      <c r="D49" s="33"/>
      <c r="E49" s="33"/>
      <c r="F49" s="33"/>
      <c r="G49" s="33"/>
      <c r="H49" s="33"/>
      <c r="I49" s="33"/>
      <c r="J49" s="51"/>
      <c r="K49" s="33"/>
      <c r="L49" s="33"/>
      <c r="M49" s="33"/>
      <c r="N49" s="33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</row>
    <row r="50" spans="1:37" ht="20.25" customHeight="1" x14ac:dyDescent="0.2">
      <c r="A50" s="32">
        <v>47</v>
      </c>
      <c r="B50" s="33"/>
      <c r="C50" s="33"/>
      <c r="D50" s="33"/>
      <c r="E50" s="33"/>
      <c r="F50" s="33"/>
      <c r="G50" s="33"/>
      <c r="H50" s="33"/>
      <c r="I50" s="33"/>
      <c r="J50" s="51"/>
      <c r="K50" s="33"/>
      <c r="L50" s="33"/>
      <c r="M50" s="33"/>
      <c r="N50" s="33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</row>
    <row r="51" spans="1:37" ht="20.25" customHeight="1" x14ac:dyDescent="0.2">
      <c r="A51" s="32">
        <v>48</v>
      </c>
      <c r="B51" s="33"/>
      <c r="C51" s="33"/>
      <c r="D51" s="33"/>
      <c r="E51" s="33"/>
      <c r="F51" s="33"/>
      <c r="G51" s="33"/>
      <c r="H51" s="33"/>
      <c r="I51" s="33"/>
      <c r="J51" s="51"/>
      <c r="K51" s="33"/>
      <c r="L51" s="33"/>
      <c r="M51" s="33"/>
      <c r="N51" s="33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1:37" ht="20.25" customHeight="1" x14ac:dyDescent="0.2">
      <c r="A52" s="32">
        <v>49</v>
      </c>
      <c r="B52" s="33"/>
      <c r="C52" s="33"/>
      <c r="D52" s="33"/>
      <c r="E52" s="33"/>
      <c r="F52" s="33"/>
      <c r="G52" s="33"/>
      <c r="H52" s="33"/>
      <c r="I52" s="33"/>
      <c r="J52" s="51"/>
      <c r="K52" s="33"/>
      <c r="L52" s="33"/>
      <c r="M52" s="33"/>
      <c r="N52" s="33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</row>
    <row r="53" spans="1:37" ht="20.25" customHeight="1" x14ac:dyDescent="0.2">
      <c r="A53" s="32">
        <v>50</v>
      </c>
      <c r="B53" s="33"/>
      <c r="C53" s="33"/>
      <c r="D53" s="33"/>
      <c r="E53" s="33"/>
      <c r="F53" s="33"/>
      <c r="G53" s="33"/>
      <c r="H53" s="33"/>
      <c r="I53" s="33"/>
      <c r="J53" s="51"/>
      <c r="K53" s="33"/>
      <c r="L53" s="33"/>
      <c r="M53" s="33"/>
      <c r="N53" s="33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</row>
    <row r="54" spans="1:37" ht="20.25" customHeight="1" x14ac:dyDescent="0.2">
      <c r="A54" s="32">
        <v>51</v>
      </c>
      <c r="B54" s="33"/>
      <c r="C54" s="33"/>
      <c r="D54" s="33"/>
      <c r="E54" s="33"/>
      <c r="F54" s="33"/>
      <c r="G54" s="33"/>
      <c r="H54" s="33"/>
      <c r="I54" s="33"/>
      <c r="J54" s="51"/>
      <c r="K54" s="33"/>
      <c r="L54" s="33"/>
      <c r="M54" s="33"/>
      <c r="N54" s="33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</row>
    <row r="55" spans="1:37" ht="20.25" customHeight="1" x14ac:dyDescent="0.2">
      <c r="A55" s="32">
        <v>52</v>
      </c>
      <c r="B55" s="33"/>
      <c r="C55" s="33"/>
      <c r="D55" s="33"/>
      <c r="E55" s="33"/>
      <c r="F55" s="33"/>
      <c r="G55" s="33"/>
      <c r="H55" s="33"/>
      <c r="I55" s="33"/>
      <c r="J55" s="51"/>
      <c r="K55" s="33"/>
      <c r="L55" s="33"/>
      <c r="M55" s="33"/>
      <c r="N55" s="33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</row>
    <row r="56" spans="1:37" ht="20.25" customHeight="1" x14ac:dyDescent="0.2">
      <c r="A56" s="32">
        <v>53</v>
      </c>
      <c r="B56" s="33"/>
      <c r="C56" s="33"/>
      <c r="D56" s="33"/>
      <c r="E56" s="33"/>
      <c r="F56" s="33"/>
      <c r="G56" s="33"/>
      <c r="H56" s="33"/>
      <c r="I56" s="33"/>
      <c r="J56" s="51"/>
      <c r="K56" s="33"/>
      <c r="L56" s="33"/>
      <c r="M56" s="33"/>
      <c r="N56" s="33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1:37" ht="20.25" customHeight="1" x14ac:dyDescent="0.2">
      <c r="A57" s="32">
        <v>54</v>
      </c>
      <c r="B57" s="33"/>
      <c r="C57" s="33"/>
      <c r="D57" s="33"/>
      <c r="E57" s="33"/>
      <c r="F57" s="33"/>
      <c r="G57" s="33"/>
      <c r="H57" s="33"/>
      <c r="I57" s="33"/>
      <c r="J57" s="51"/>
      <c r="K57" s="33"/>
      <c r="L57" s="33"/>
      <c r="M57" s="33"/>
      <c r="N57" s="33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1:37" ht="20.25" customHeight="1" x14ac:dyDescent="0.2">
      <c r="A58" s="32">
        <v>55</v>
      </c>
      <c r="B58" s="33"/>
      <c r="C58" s="33"/>
      <c r="D58" s="33"/>
      <c r="E58" s="33"/>
      <c r="F58" s="33"/>
      <c r="G58" s="33"/>
      <c r="H58" s="33"/>
      <c r="I58" s="33"/>
      <c r="J58" s="51"/>
      <c r="K58" s="33"/>
      <c r="L58" s="33"/>
      <c r="M58" s="33"/>
      <c r="N58" s="33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  <row r="59" spans="1:37" ht="20.25" customHeight="1" x14ac:dyDescent="0.2">
      <c r="A59" s="32">
        <v>56</v>
      </c>
      <c r="B59" s="33"/>
      <c r="C59" s="33"/>
      <c r="D59" s="33"/>
      <c r="E59" s="33"/>
      <c r="F59" s="33"/>
      <c r="G59" s="33"/>
      <c r="H59" s="33"/>
      <c r="I59" s="33"/>
      <c r="J59" s="51"/>
      <c r="K59" s="33"/>
      <c r="L59" s="33"/>
      <c r="M59" s="33"/>
      <c r="N59" s="33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</row>
    <row r="60" spans="1:37" ht="20.25" customHeight="1" x14ac:dyDescent="0.2">
      <c r="A60" s="32">
        <v>57</v>
      </c>
      <c r="B60" s="33"/>
      <c r="C60" s="33"/>
      <c r="D60" s="33"/>
      <c r="E60" s="33"/>
      <c r="F60" s="33"/>
      <c r="G60" s="33"/>
      <c r="H60" s="33"/>
      <c r="I60" s="33"/>
      <c r="J60" s="51"/>
      <c r="K60" s="33"/>
      <c r="L60" s="33"/>
      <c r="M60" s="33"/>
      <c r="N60" s="33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1:37" ht="20.25" customHeight="1" x14ac:dyDescent="0.2">
      <c r="A61" s="32">
        <v>58</v>
      </c>
      <c r="B61" s="33"/>
      <c r="C61" s="33"/>
      <c r="D61" s="33"/>
      <c r="E61" s="33"/>
      <c r="F61" s="33"/>
      <c r="G61" s="33"/>
      <c r="H61" s="33"/>
      <c r="I61" s="33"/>
      <c r="J61" s="51"/>
      <c r="K61" s="33"/>
      <c r="L61" s="33"/>
      <c r="M61" s="33"/>
      <c r="N61" s="33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</row>
    <row r="62" spans="1:37" ht="20.25" customHeight="1" x14ac:dyDescent="0.2">
      <c r="A62" s="32">
        <v>59</v>
      </c>
      <c r="B62" s="33"/>
      <c r="C62" s="33"/>
      <c r="D62" s="33"/>
      <c r="E62" s="33"/>
      <c r="F62" s="33"/>
      <c r="G62" s="33"/>
      <c r="H62" s="33"/>
      <c r="I62" s="33"/>
      <c r="J62" s="51"/>
      <c r="K62" s="33"/>
      <c r="L62" s="33"/>
      <c r="M62" s="33"/>
      <c r="N62" s="33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</row>
    <row r="63" spans="1:37" ht="20.25" customHeight="1" x14ac:dyDescent="0.2">
      <c r="A63" s="32">
        <v>60</v>
      </c>
      <c r="B63" s="33"/>
      <c r="C63" s="33"/>
      <c r="D63" s="33"/>
      <c r="E63" s="33"/>
      <c r="F63" s="33"/>
      <c r="G63" s="33"/>
      <c r="H63" s="33"/>
      <c r="I63" s="33"/>
      <c r="J63" s="51"/>
      <c r="K63" s="33"/>
      <c r="L63" s="33"/>
      <c r="M63" s="33"/>
      <c r="N63" s="33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</row>
    <row r="64" spans="1:37" ht="20.25" customHeight="1" x14ac:dyDescent="0.2">
      <c r="A64" s="32">
        <v>61</v>
      </c>
      <c r="B64" s="33"/>
      <c r="C64" s="33"/>
      <c r="D64" s="33"/>
      <c r="E64" s="33"/>
      <c r="F64" s="33"/>
      <c r="G64" s="33"/>
      <c r="H64" s="33"/>
      <c r="I64" s="33"/>
      <c r="J64" s="51"/>
      <c r="K64" s="33"/>
      <c r="L64" s="33"/>
      <c r="M64" s="33"/>
      <c r="N64" s="33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</row>
    <row r="65" spans="1:37" ht="20.25" customHeight="1" x14ac:dyDescent="0.2">
      <c r="A65" s="32">
        <v>62</v>
      </c>
      <c r="B65" s="33"/>
      <c r="C65" s="33"/>
      <c r="D65" s="33"/>
      <c r="E65" s="33"/>
      <c r="F65" s="33"/>
      <c r="G65" s="33"/>
      <c r="H65" s="33"/>
      <c r="I65" s="33"/>
      <c r="J65" s="51"/>
      <c r="K65" s="33"/>
      <c r="L65" s="33"/>
      <c r="M65" s="33"/>
      <c r="N65" s="33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</row>
    <row r="66" spans="1:37" ht="20.25" customHeight="1" x14ac:dyDescent="0.2">
      <c r="A66" s="32">
        <v>63</v>
      </c>
      <c r="B66" s="33"/>
      <c r="C66" s="33"/>
      <c r="D66" s="33"/>
      <c r="E66" s="33"/>
      <c r="F66" s="33"/>
      <c r="G66" s="33"/>
      <c r="H66" s="33"/>
      <c r="I66" s="33"/>
      <c r="J66" s="51"/>
      <c r="K66" s="33"/>
      <c r="L66" s="33"/>
      <c r="M66" s="33"/>
      <c r="N66" s="33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</row>
    <row r="67" spans="1:37" ht="20.25" customHeight="1" x14ac:dyDescent="0.2">
      <c r="A67" s="32">
        <v>64</v>
      </c>
      <c r="B67" s="33"/>
      <c r="C67" s="33"/>
      <c r="D67" s="33"/>
      <c r="E67" s="33"/>
      <c r="F67" s="33"/>
      <c r="G67" s="33"/>
      <c r="H67" s="33"/>
      <c r="I67" s="33"/>
      <c r="J67" s="51"/>
      <c r="K67" s="33"/>
      <c r="L67" s="33"/>
      <c r="M67" s="33"/>
      <c r="N67" s="33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</row>
    <row r="68" spans="1:37" ht="20.25" customHeight="1" x14ac:dyDescent="0.2">
      <c r="A68" s="32">
        <v>65</v>
      </c>
      <c r="B68" s="33"/>
      <c r="C68" s="33"/>
      <c r="D68" s="33"/>
      <c r="E68" s="33"/>
      <c r="F68" s="33"/>
      <c r="G68" s="33"/>
      <c r="H68" s="33"/>
      <c r="I68" s="33"/>
      <c r="J68" s="51"/>
      <c r="K68" s="33"/>
      <c r="L68" s="33"/>
      <c r="M68" s="33"/>
      <c r="N68" s="33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1:37" ht="20.25" customHeight="1" x14ac:dyDescent="0.2">
      <c r="A69" s="32">
        <v>66</v>
      </c>
      <c r="B69" s="33"/>
      <c r="C69" s="33"/>
      <c r="D69" s="33"/>
      <c r="E69" s="33"/>
      <c r="F69" s="33"/>
      <c r="G69" s="33"/>
      <c r="H69" s="33"/>
      <c r="I69" s="33"/>
      <c r="J69" s="51"/>
      <c r="K69" s="33"/>
      <c r="L69" s="33"/>
      <c r="M69" s="33"/>
      <c r="N69" s="33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</row>
    <row r="70" spans="1:37" ht="20.25" customHeight="1" x14ac:dyDescent="0.2">
      <c r="A70" s="32">
        <v>67</v>
      </c>
      <c r="B70" s="33"/>
      <c r="C70" s="33"/>
      <c r="D70" s="33"/>
      <c r="E70" s="33"/>
      <c r="F70" s="33"/>
      <c r="G70" s="33"/>
      <c r="H70" s="33"/>
      <c r="I70" s="33"/>
      <c r="J70" s="51"/>
      <c r="K70" s="33"/>
      <c r="L70" s="33"/>
      <c r="M70" s="33"/>
      <c r="N70" s="33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</row>
    <row r="71" spans="1:37" ht="20.25" customHeight="1" x14ac:dyDescent="0.2">
      <c r="A71" s="32">
        <v>68</v>
      </c>
      <c r="B71" s="33"/>
      <c r="C71" s="33"/>
      <c r="D71" s="33"/>
      <c r="E71" s="33"/>
      <c r="F71" s="33"/>
      <c r="G71" s="33"/>
      <c r="H71" s="33"/>
      <c r="I71" s="33"/>
      <c r="J71" s="51"/>
      <c r="K71" s="33"/>
      <c r="L71" s="33"/>
      <c r="M71" s="33"/>
      <c r="N71" s="33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</row>
    <row r="72" spans="1:37" ht="20.25" customHeight="1" x14ac:dyDescent="0.2">
      <c r="A72" s="32">
        <v>69</v>
      </c>
      <c r="B72" s="33"/>
      <c r="C72" s="33"/>
      <c r="D72" s="33"/>
      <c r="E72" s="33"/>
      <c r="F72" s="33"/>
      <c r="G72" s="33"/>
      <c r="H72" s="33"/>
      <c r="I72" s="33"/>
      <c r="J72" s="51"/>
      <c r="K72" s="33"/>
      <c r="L72" s="33"/>
      <c r="M72" s="33"/>
      <c r="N72" s="33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</row>
    <row r="73" spans="1:37" ht="20.25" customHeight="1" x14ac:dyDescent="0.2">
      <c r="A73" s="32">
        <v>70</v>
      </c>
      <c r="B73" s="33"/>
      <c r="C73" s="33"/>
      <c r="D73" s="33"/>
      <c r="E73" s="33"/>
      <c r="F73" s="33"/>
      <c r="G73" s="33"/>
      <c r="H73" s="33"/>
      <c r="I73" s="33"/>
      <c r="J73" s="51"/>
      <c r="K73" s="33"/>
      <c r="L73" s="33"/>
      <c r="M73" s="33"/>
      <c r="N73" s="33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</row>
    <row r="74" spans="1:37" ht="20.25" customHeight="1" x14ac:dyDescent="0.2">
      <c r="A74" s="32">
        <v>71</v>
      </c>
      <c r="B74" s="33"/>
      <c r="C74" s="33"/>
      <c r="D74" s="33"/>
      <c r="E74" s="33"/>
      <c r="F74" s="33"/>
      <c r="G74" s="33"/>
      <c r="H74" s="33"/>
      <c r="I74" s="33"/>
      <c r="J74" s="51"/>
      <c r="K74" s="33"/>
      <c r="L74" s="33"/>
      <c r="M74" s="33"/>
      <c r="N74" s="33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</row>
    <row r="75" spans="1:37" ht="20.25" customHeight="1" x14ac:dyDescent="0.2">
      <c r="A75" s="32">
        <v>72</v>
      </c>
      <c r="B75" s="33"/>
      <c r="C75" s="33"/>
      <c r="D75" s="33"/>
      <c r="E75" s="33"/>
      <c r="F75" s="33"/>
      <c r="G75" s="33"/>
      <c r="H75" s="33"/>
      <c r="I75" s="33"/>
      <c r="J75" s="51"/>
      <c r="K75" s="33"/>
      <c r="L75" s="33"/>
      <c r="M75" s="33"/>
      <c r="N75" s="33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</row>
    <row r="76" spans="1:37" ht="20.25" customHeight="1" x14ac:dyDescent="0.2">
      <c r="A76" s="32">
        <v>73</v>
      </c>
      <c r="B76" s="33"/>
      <c r="C76" s="33"/>
      <c r="D76" s="33"/>
      <c r="E76" s="33"/>
      <c r="F76" s="33"/>
      <c r="G76" s="33"/>
      <c r="H76" s="33"/>
      <c r="I76" s="33"/>
      <c r="J76" s="51"/>
      <c r="K76" s="33"/>
      <c r="L76" s="33"/>
      <c r="M76" s="33"/>
      <c r="N76" s="33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</row>
    <row r="77" spans="1:37" ht="20.25" customHeight="1" x14ac:dyDescent="0.2">
      <c r="A77" s="32">
        <v>74</v>
      </c>
      <c r="B77" s="33"/>
      <c r="C77" s="33"/>
      <c r="D77" s="33"/>
      <c r="E77" s="33"/>
      <c r="F77" s="33"/>
      <c r="G77" s="33"/>
      <c r="H77" s="33"/>
      <c r="I77" s="33"/>
      <c r="J77" s="51"/>
      <c r="K77" s="33"/>
      <c r="L77" s="33"/>
      <c r="M77" s="33"/>
      <c r="N77" s="33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</row>
    <row r="78" spans="1:37" ht="20.25" customHeight="1" x14ac:dyDescent="0.2">
      <c r="A78" s="32">
        <v>75</v>
      </c>
      <c r="B78" s="33"/>
      <c r="C78" s="33"/>
      <c r="D78" s="33"/>
      <c r="E78" s="33"/>
      <c r="F78" s="33"/>
      <c r="G78" s="33"/>
      <c r="H78" s="33"/>
      <c r="I78" s="33"/>
      <c r="J78" s="51"/>
      <c r="K78" s="33"/>
      <c r="L78" s="33"/>
      <c r="M78" s="33"/>
      <c r="N78" s="33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37" ht="20.25" customHeight="1" x14ac:dyDescent="0.2">
      <c r="A79" s="32">
        <v>76</v>
      </c>
      <c r="B79" s="33"/>
      <c r="C79" s="33"/>
      <c r="D79" s="33"/>
      <c r="E79" s="33"/>
      <c r="F79" s="33"/>
      <c r="G79" s="33"/>
      <c r="H79" s="33"/>
      <c r="I79" s="33"/>
      <c r="J79" s="51"/>
      <c r="K79" s="33"/>
      <c r="L79" s="33"/>
      <c r="M79" s="33"/>
      <c r="N79" s="33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37" ht="20.25" customHeight="1" x14ac:dyDescent="0.2">
      <c r="A80" s="32">
        <v>77</v>
      </c>
      <c r="B80" s="33"/>
      <c r="C80" s="33"/>
      <c r="D80" s="33"/>
      <c r="E80" s="33"/>
      <c r="F80" s="33"/>
      <c r="G80" s="33"/>
      <c r="H80" s="33"/>
      <c r="I80" s="33"/>
      <c r="J80" s="51"/>
      <c r="K80" s="33"/>
      <c r="L80" s="33"/>
      <c r="M80" s="33"/>
      <c r="N80" s="33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37" ht="20.25" customHeight="1" x14ac:dyDescent="0.2">
      <c r="A81" s="32">
        <v>78</v>
      </c>
      <c r="B81" s="33"/>
      <c r="C81" s="33"/>
      <c r="D81" s="33"/>
      <c r="E81" s="33"/>
      <c r="F81" s="33"/>
      <c r="G81" s="33"/>
      <c r="H81" s="33"/>
      <c r="I81" s="33"/>
      <c r="J81" s="51"/>
      <c r="K81" s="33"/>
      <c r="L81" s="33"/>
      <c r="M81" s="33"/>
      <c r="N81" s="33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:37" ht="20.25" customHeight="1" x14ac:dyDescent="0.2">
      <c r="A82" s="32">
        <v>79</v>
      </c>
      <c r="B82" s="33"/>
      <c r="C82" s="33"/>
      <c r="D82" s="33"/>
      <c r="E82" s="33"/>
      <c r="F82" s="33"/>
      <c r="G82" s="33"/>
      <c r="H82" s="33"/>
      <c r="I82" s="33"/>
      <c r="J82" s="51"/>
      <c r="K82" s="33"/>
      <c r="L82" s="33"/>
      <c r="M82" s="33"/>
      <c r="N82" s="33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:37" ht="20.25" customHeight="1" x14ac:dyDescent="0.2">
      <c r="A83" s="32">
        <v>80</v>
      </c>
      <c r="B83" s="33"/>
      <c r="C83" s="33"/>
      <c r="D83" s="33"/>
      <c r="E83" s="33"/>
      <c r="F83" s="33"/>
      <c r="G83" s="33"/>
      <c r="H83" s="33"/>
      <c r="I83" s="33"/>
      <c r="J83" s="51"/>
      <c r="K83" s="33"/>
      <c r="L83" s="33"/>
      <c r="M83" s="33"/>
      <c r="N83" s="33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4" spans="1:37" ht="20.25" customHeight="1" x14ac:dyDescent="0.2">
      <c r="A84" s="32">
        <v>81</v>
      </c>
      <c r="B84" s="33"/>
      <c r="C84" s="33"/>
      <c r="D84" s="33"/>
      <c r="E84" s="33"/>
      <c r="F84" s="33"/>
      <c r="G84" s="33"/>
      <c r="H84" s="33"/>
      <c r="I84" s="33"/>
      <c r="J84" s="51"/>
      <c r="K84" s="33"/>
      <c r="L84" s="33"/>
      <c r="M84" s="33"/>
      <c r="N84" s="33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</row>
    <row r="85" spans="1:37" ht="20.25" customHeight="1" x14ac:dyDescent="0.2">
      <c r="A85" s="32">
        <v>82</v>
      </c>
      <c r="B85" s="33"/>
      <c r="C85" s="33"/>
      <c r="D85" s="33"/>
      <c r="E85" s="33"/>
      <c r="F85" s="33"/>
      <c r="G85" s="33"/>
      <c r="H85" s="33"/>
      <c r="I85" s="33"/>
      <c r="J85" s="51"/>
      <c r="K85" s="33"/>
      <c r="L85" s="33"/>
      <c r="M85" s="33"/>
      <c r="N85" s="33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:37" ht="20.25" customHeight="1" x14ac:dyDescent="0.2">
      <c r="A86" s="32">
        <v>83</v>
      </c>
      <c r="B86" s="33"/>
      <c r="C86" s="33"/>
      <c r="D86" s="33"/>
      <c r="E86" s="33"/>
      <c r="F86" s="33"/>
      <c r="G86" s="33"/>
      <c r="H86" s="33"/>
      <c r="I86" s="33"/>
      <c r="J86" s="51"/>
      <c r="K86" s="33"/>
      <c r="L86" s="33"/>
      <c r="M86" s="33"/>
      <c r="N86" s="33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:37" ht="20.25" customHeight="1" x14ac:dyDescent="0.2">
      <c r="A87" s="32">
        <v>84</v>
      </c>
      <c r="B87" s="33"/>
      <c r="C87" s="33"/>
      <c r="D87" s="33"/>
      <c r="E87" s="33"/>
      <c r="F87" s="33"/>
      <c r="G87" s="33"/>
      <c r="H87" s="33"/>
      <c r="I87" s="33"/>
      <c r="J87" s="51"/>
      <c r="K87" s="33"/>
      <c r="L87" s="33"/>
      <c r="M87" s="33"/>
      <c r="N87" s="33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</row>
    <row r="88" spans="1:37" ht="20.25" customHeight="1" x14ac:dyDescent="0.2">
      <c r="A88" s="32">
        <v>85</v>
      </c>
      <c r="B88" s="33"/>
      <c r="C88" s="33"/>
      <c r="D88" s="33"/>
      <c r="E88" s="33"/>
      <c r="F88" s="33"/>
      <c r="G88" s="33"/>
      <c r="H88" s="33"/>
      <c r="I88" s="33"/>
      <c r="J88" s="51"/>
      <c r="K88" s="33"/>
      <c r="L88" s="33"/>
      <c r="M88" s="33"/>
      <c r="N88" s="33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</row>
    <row r="89" spans="1:37" ht="20.25" customHeight="1" x14ac:dyDescent="0.2">
      <c r="A89" s="32">
        <v>86</v>
      </c>
      <c r="B89" s="33"/>
      <c r="C89" s="33"/>
      <c r="D89" s="33"/>
      <c r="E89" s="33"/>
      <c r="F89" s="33"/>
      <c r="G89" s="33"/>
      <c r="H89" s="33"/>
      <c r="I89" s="33"/>
      <c r="J89" s="51"/>
      <c r="K89" s="33"/>
      <c r="L89" s="33"/>
      <c r="M89" s="33"/>
      <c r="N89" s="33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</row>
    <row r="90" spans="1:37" ht="20.25" customHeight="1" x14ac:dyDescent="0.2">
      <c r="A90" s="32">
        <v>87</v>
      </c>
      <c r="B90" s="33"/>
      <c r="C90" s="33"/>
      <c r="D90" s="33"/>
      <c r="E90" s="33"/>
      <c r="F90" s="33"/>
      <c r="G90" s="33"/>
      <c r="H90" s="33"/>
      <c r="I90" s="33"/>
      <c r="J90" s="51"/>
      <c r="K90" s="33"/>
      <c r="L90" s="33"/>
      <c r="M90" s="33"/>
      <c r="N90" s="33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</row>
    <row r="91" spans="1:37" ht="20.25" customHeight="1" x14ac:dyDescent="0.2">
      <c r="A91" s="32">
        <v>88</v>
      </c>
      <c r="B91" s="33"/>
      <c r="C91" s="33"/>
      <c r="D91" s="33"/>
      <c r="E91" s="33"/>
      <c r="F91" s="33"/>
      <c r="G91" s="33"/>
      <c r="H91" s="33"/>
      <c r="I91" s="33"/>
      <c r="J91" s="51"/>
      <c r="K91" s="33"/>
      <c r="L91" s="33"/>
      <c r="M91" s="33"/>
      <c r="N91" s="33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</row>
    <row r="92" spans="1:37" ht="20.25" customHeight="1" x14ac:dyDescent="0.2">
      <c r="A92" s="32">
        <v>89</v>
      </c>
      <c r="B92" s="33"/>
      <c r="C92" s="33"/>
      <c r="D92" s="33"/>
      <c r="E92" s="33"/>
      <c r="F92" s="33"/>
      <c r="G92" s="33"/>
      <c r="H92" s="33"/>
      <c r="I92" s="33"/>
      <c r="J92" s="51"/>
      <c r="K92" s="33"/>
      <c r="L92" s="33"/>
      <c r="M92" s="33"/>
      <c r="N92" s="33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</row>
    <row r="93" spans="1:37" ht="20.25" customHeight="1" x14ac:dyDescent="0.2">
      <c r="A93" s="32">
        <v>90</v>
      </c>
      <c r="B93" s="33"/>
      <c r="C93" s="33"/>
      <c r="D93" s="33"/>
      <c r="E93" s="33"/>
      <c r="F93" s="33"/>
      <c r="G93" s="33"/>
      <c r="H93" s="33"/>
      <c r="I93" s="33"/>
      <c r="J93" s="51"/>
      <c r="K93" s="33"/>
      <c r="L93" s="33"/>
      <c r="M93" s="33"/>
      <c r="N93" s="33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:37" ht="20.25" customHeight="1" x14ac:dyDescent="0.2">
      <c r="A94" s="32">
        <v>91</v>
      </c>
      <c r="B94" s="33"/>
      <c r="C94" s="33"/>
      <c r="D94" s="33"/>
      <c r="E94" s="33"/>
      <c r="F94" s="33"/>
      <c r="G94" s="33"/>
      <c r="H94" s="33"/>
      <c r="I94" s="33"/>
      <c r="J94" s="51"/>
      <c r="K94" s="33"/>
      <c r="L94" s="33"/>
      <c r="M94" s="33"/>
      <c r="N94" s="33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:37" ht="20.25" customHeight="1" x14ac:dyDescent="0.2">
      <c r="A95" s="32">
        <v>92</v>
      </c>
      <c r="B95" s="33"/>
      <c r="C95" s="33"/>
      <c r="D95" s="33"/>
      <c r="E95" s="33"/>
      <c r="F95" s="33"/>
      <c r="G95" s="33"/>
      <c r="H95" s="33"/>
      <c r="I95" s="33"/>
      <c r="J95" s="51"/>
      <c r="K95" s="33"/>
      <c r="L95" s="33"/>
      <c r="M95" s="33"/>
      <c r="N95" s="33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:37" ht="20.25" customHeight="1" x14ac:dyDescent="0.2">
      <c r="A96" s="32">
        <v>93</v>
      </c>
      <c r="B96" s="33"/>
      <c r="C96" s="33"/>
      <c r="D96" s="33"/>
      <c r="E96" s="33"/>
      <c r="F96" s="33"/>
      <c r="G96" s="33"/>
      <c r="H96" s="33"/>
      <c r="I96" s="33"/>
      <c r="J96" s="51"/>
      <c r="K96" s="33"/>
      <c r="L96" s="33"/>
      <c r="M96" s="33"/>
      <c r="N96" s="33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</row>
    <row r="97" spans="1:37" ht="20.25" customHeight="1" x14ac:dyDescent="0.2">
      <c r="A97" s="32">
        <v>94</v>
      </c>
      <c r="B97" s="33"/>
      <c r="C97" s="33"/>
      <c r="D97" s="33"/>
      <c r="E97" s="33"/>
      <c r="F97" s="33"/>
      <c r="G97" s="33"/>
      <c r="H97" s="33"/>
      <c r="I97" s="33"/>
      <c r="J97" s="51"/>
      <c r="K97" s="33"/>
      <c r="L97" s="33"/>
      <c r="M97" s="33"/>
      <c r="N97" s="33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 ht="20.25" customHeight="1" x14ac:dyDescent="0.2">
      <c r="A98" s="32">
        <v>95</v>
      </c>
      <c r="B98" s="33"/>
      <c r="C98" s="33"/>
      <c r="D98" s="33"/>
      <c r="E98" s="33"/>
      <c r="F98" s="33"/>
      <c r="G98" s="33"/>
      <c r="H98" s="33"/>
      <c r="I98" s="33"/>
      <c r="J98" s="51"/>
      <c r="K98" s="33"/>
      <c r="L98" s="33"/>
      <c r="M98" s="33"/>
      <c r="N98" s="33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</row>
    <row r="99" spans="1:37" ht="20.25" customHeight="1" x14ac:dyDescent="0.2">
      <c r="A99" s="32">
        <v>96</v>
      </c>
      <c r="B99" s="33"/>
      <c r="C99" s="33"/>
      <c r="D99" s="33"/>
      <c r="E99" s="33"/>
      <c r="F99" s="33"/>
      <c r="G99" s="33"/>
      <c r="H99" s="33"/>
      <c r="I99" s="33"/>
      <c r="J99" s="51"/>
      <c r="K99" s="33"/>
      <c r="L99" s="33"/>
      <c r="M99" s="33"/>
      <c r="N99" s="33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</row>
    <row r="100" spans="1:37" ht="20.25" customHeight="1" x14ac:dyDescent="0.2">
      <c r="A100" s="32">
        <v>97</v>
      </c>
      <c r="B100" s="33"/>
      <c r="C100" s="33"/>
      <c r="D100" s="33"/>
      <c r="E100" s="33"/>
      <c r="F100" s="33"/>
      <c r="G100" s="33"/>
      <c r="H100" s="33"/>
      <c r="I100" s="33"/>
      <c r="J100" s="51"/>
      <c r="K100" s="33"/>
      <c r="L100" s="33"/>
      <c r="M100" s="33"/>
      <c r="N100" s="33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</row>
    <row r="101" spans="1:37" ht="20.25" customHeight="1" x14ac:dyDescent="0.2">
      <c r="A101" s="32">
        <v>98</v>
      </c>
      <c r="B101" s="33"/>
      <c r="C101" s="33"/>
      <c r="D101" s="33"/>
      <c r="E101" s="33"/>
      <c r="F101" s="33"/>
      <c r="G101" s="33"/>
      <c r="H101" s="33"/>
      <c r="I101" s="33"/>
      <c r="J101" s="51"/>
      <c r="K101" s="33"/>
      <c r="L101" s="33"/>
      <c r="M101" s="33"/>
      <c r="N101" s="33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37" ht="20.25" customHeight="1" x14ac:dyDescent="0.2">
      <c r="A102" s="32">
        <v>99</v>
      </c>
      <c r="B102" s="33"/>
      <c r="C102" s="33"/>
      <c r="D102" s="33"/>
      <c r="E102" s="33"/>
      <c r="F102" s="33"/>
      <c r="G102" s="33"/>
      <c r="H102" s="33"/>
      <c r="I102" s="33"/>
      <c r="J102" s="51"/>
      <c r="K102" s="33"/>
      <c r="L102" s="33"/>
      <c r="M102" s="33"/>
      <c r="N102" s="33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</row>
    <row r="103" spans="1:37" ht="20.25" customHeight="1" x14ac:dyDescent="0.2">
      <c r="A103" s="32">
        <v>100</v>
      </c>
      <c r="B103" s="33"/>
      <c r="C103" s="33"/>
      <c r="D103" s="33"/>
      <c r="E103" s="33"/>
      <c r="F103" s="33"/>
      <c r="G103" s="33"/>
      <c r="H103" s="33"/>
      <c r="I103" s="33"/>
      <c r="J103" s="51"/>
      <c r="K103" s="33"/>
      <c r="L103" s="33"/>
      <c r="M103" s="33"/>
      <c r="N103" s="33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</sheetData>
  <mergeCells count="1">
    <mergeCell ref="D1:E1"/>
  </mergeCells>
  <phoneticPr fontId="6"/>
  <dataValidations count="1">
    <dataValidation type="list" allowBlank="1" showInputMessage="1" showErrorMessage="1" sqref="F3:F144" xr:uid="{D62514ED-2BD7-4887-81E2-711322CB0B0E}">
      <formula1>"百貨店,スーパーマーケット,コンビニエンスストア,ドラッグストア・調剤薬局,ホームセンター,衣料・身の回り品取扱店,飲食料品店,１００円、ディスカウントショップ,自転車販売,家電量販店,ガソリンスタンド,書籍・文房具小売店,リユース業,おもちゃ・スポーツ用品・ベビー用品,楽器店,メガネ・コンタクトレンズ・補聴器,雑貨店,その他小売業,リフォーム業,クリーニング・コインランドリー、浴場,理容・美容店,レンタカー,旅館・ホテル,飲食店,その他サービス業,病院"</formula1>
    </dataValidation>
  </dataValidations>
  <pageMargins left="0.39370078740157483" right="0.39370078740157483" top="0.39370078740157483" bottom="0.3937007874015748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kintone取込み</vt:lpstr>
      <vt:lpstr>事業者情報</vt:lpstr>
      <vt:lpstr>店舗・テナント</vt:lpstr>
      <vt:lpstr>事業者情報!Print_Area</vt:lpstr>
      <vt:lpstr>店舗・テナント!Print_Area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森 泉</dc:creator>
  <cp:keywords/>
  <dc:description/>
  <cp:lastModifiedBy>植松浩之（JBX）</cp:lastModifiedBy>
  <cp:revision/>
  <cp:lastPrinted>2026-05-01T00:05:33Z</cp:lastPrinted>
  <dcterms:created xsi:type="dcterms:W3CDTF">2024-09-10T03:14:45Z</dcterms:created>
  <dcterms:modified xsi:type="dcterms:W3CDTF">2026-05-01T01:57:01Z</dcterms:modified>
  <cp:category/>
  <cp:contentStatus/>
</cp:coreProperties>
</file>